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<sst xmlns="http://schemas.openxmlformats.org/spreadsheetml/2006/main" uniqueCount="269">
  <si>
    <t>03月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</si>
  <si>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</si>
  <si>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</si>
  <si>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</si>
  <si>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</si>
  <si>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</si>
  <si>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</si>
  <si>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</si>
  <si>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</si>
  <si>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</si>
  <si>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</si>
  <si>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</si>
  <si>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</si>
  <si>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</si>
  <si>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</si>
  <si>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</si>
  <si>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</si>
  <si>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</si>
  <si>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</si>
  <si>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</si>
  <si>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</si>
  <si>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</si>
  <si>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</si>
  <si>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</si>
  <si>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</si>
  <si>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</si>
  <si>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</si>
  <si>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</si>
  <si>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</si>
  <si>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</si>
  <si>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</si>
  <si>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</si>
  <si>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</si>
  <si>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</si>
  <si>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</si>
  <si>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</si>
  <si>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</si>
  <si>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</si>
  <si>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</si>
  <si>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</si>
  <si>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</si>
  <si>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</si>
  <si>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</si>
  <si>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</si>
  <si>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</si>
  <si>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</si>
  <si>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</si>
  <si>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</si>
  <si>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</si>
  <si>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</si>
  <si>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</si>
  <si>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</si>
  <si>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</si>
  <si>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</si>
  <si>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</si>
  <si>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</si>
  <si>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</si>
  <si>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ln_ink761</t>
  </si>
  <si>
    <t>インターカラー</t>
  </si>
  <si>
    <t>右女9版(ヘスティア)(LINEver)（晶エリー）</t>
  </si>
  <si>
    <t>白髪まじりの男性に出会いたい女性がLINEを待ってる</t>
  </si>
  <si>
    <t>line</t>
  </si>
  <si>
    <t>サンスポ関東</t>
  </si>
  <si>
    <t>全5段つかみ15段</t>
  </si>
  <si>
    <t>1～15日</t>
  </si>
  <si>
    <t>ic3757</t>
  </si>
  <si>
    <t>空電</t>
  </si>
  <si>
    <t>ln_ink762</t>
  </si>
  <si>
    <t>半5段つかみ15段</t>
  </si>
  <si>
    <t>ic3758</t>
  </si>
  <si>
    <t>ln_ink763</t>
  </si>
  <si>
    <t>老人ホーム版(LINEver)（高宮菜々子）</t>
  </si>
  <si>
    <t>LINEで出会いリクルート80歳まで応募可</t>
  </si>
  <si>
    <t>16～31日</t>
  </si>
  <si>
    <t>ic3759</t>
  </si>
  <si>
    <t>ln_ink764</t>
  </si>
  <si>
    <t>ic3760</t>
  </si>
  <si>
    <t>ln_ink765</t>
  </si>
  <si>
    <t>サンスポ関西</t>
  </si>
  <si>
    <t>ic3761</t>
  </si>
  <si>
    <t>ln_ink766</t>
  </si>
  <si>
    <t>ic3762</t>
  </si>
  <si>
    <t>ln_ink767</t>
  </si>
  <si>
    <t>ic3763</t>
  </si>
  <si>
    <t>ln_ink768</t>
  </si>
  <si>
    <t>ic3764</t>
  </si>
  <si>
    <t>ln_ink769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</si>
  <si>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</si>
  <si>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</si>
  <si>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</si>
  <si>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</si>
  <si>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3/1～</t>
  </si>
  <si>
    <t>ic3765</t>
  </si>
  <si>
    <t>lp07</t>
  </si>
  <si>
    <t>ln_ink770</t>
  </si>
  <si>
    <t>老人ホーム版(LINEver)（--）</t>
  </si>
  <si>
    <t>お相手待ちの女性が出ました(LINEver)</t>
  </si>
  <si>
    <t>ln_ink771</t>
  </si>
  <si>
    <t>雑誌版SPA(LINEver)（藤井レイラ）</t>
  </si>
  <si>
    <t>マカより効果的エロい熟女が誘ってくる魅力的なサイト</t>
  </si>
  <si>
    <t>ln_ink772</t>
  </si>
  <si>
    <t>枯れ専女子版（LINEver)（藤井レイラ）</t>
  </si>
  <si>
    <t>日本の出会い系番付第1位に推薦します</t>
  </si>
  <si>
    <t>ic3766</t>
  </si>
  <si>
    <t>(空電共通)</t>
  </si>
  <si>
    <t>ln_ink773</t>
  </si>
  <si>
    <t>東スポ</t>
  </si>
  <si>
    <t>4C終面全5段</t>
  </si>
  <si>
    <t>3月12日(火)</t>
  </si>
  <si>
    <t>ln_ink774</t>
  </si>
  <si>
    <t>女優大版１(LINEver)（藤井レイラ）</t>
  </si>
  <si>
    <t>出会い探しは</t>
  </si>
  <si>
    <t>中京スポーツ</t>
  </si>
  <si>
    <t>ln_ink775</t>
  </si>
  <si>
    <t>大スポ</t>
  </si>
  <si>
    <t>ln_ink776</t>
  </si>
  <si>
    <t>再婚&amp;理解者版(LINEver)（晶エリー）</t>
  </si>
  <si>
    <t>再婚&amp;理解者(LINEver)</t>
  </si>
  <si>
    <t>九スポ</t>
  </si>
  <si>
    <t>3月09日(土)</t>
  </si>
  <si>
    <t>ic3767</t>
  </si>
  <si>
    <t>空電 (共通)</t>
  </si>
  <si>
    <t>ln_ink777</t>
  </si>
  <si>
    <t>3月26日(火)</t>
  </si>
  <si>
    <t>ic3768</t>
  </si>
  <si>
    <t>ln_ink778</t>
  </si>
  <si>
    <t>ln_ink779</t>
  </si>
  <si>
    <t>3月20日(水)</t>
  </si>
  <si>
    <t>ic3769</t>
  </si>
  <si>
    <t>ln_ink780</t>
  </si>
  <si>
    <t>雑誌版SPA(LINEver)（晶エリー）</t>
  </si>
  <si>
    <t>え?LINEでこんなに出会えんのダメ元で始めたはずが</t>
  </si>
  <si>
    <t>スポニチ関東</t>
  </si>
  <si>
    <t>半2段つかみ20段保証</t>
  </si>
  <si>
    <t>20段保証</t>
  </si>
  <si>
    <t>ln_ink781</t>
  </si>
  <si>
    <t>グラフ版(LINEver)（高宮菜々子）</t>
  </si>
  <si>
    <t>LINE交換の成功率が高い</t>
  </si>
  <si>
    <t>ln_ink782</t>
  </si>
  <si>
    <t>看板案内版(LINEver)（晶エリー）</t>
  </si>
  <si>
    <t>美しい熟女との出会いまでここから約3分(LINEver)</t>
  </si>
  <si>
    <t>ln_ink783</t>
  </si>
  <si>
    <t>ic3770</t>
  </si>
  <si>
    <t>ln_ink784</t>
  </si>
  <si>
    <t>精力剤版(LINEver)（藤井レイラ）</t>
  </si>
  <si>
    <t>50代でもグイグイ</t>
  </si>
  <si>
    <t>ニッカン西部</t>
  </si>
  <si>
    <t>1～10日</t>
  </si>
  <si>
    <t>ln_ink785</t>
  </si>
  <si>
    <t>11～20日</t>
  </si>
  <si>
    <t>ic3771</t>
  </si>
  <si>
    <t>21～31日</t>
  </si>
  <si>
    <t>ic3772</t>
  </si>
  <si>
    <t>ln_ink786</t>
  </si>
  <si>
    <t>スポーツ報知関西　1回目</t>
  </si>
  <si>
    <t>4C終面雑報</t>
  </si>
  <si>
    <t>ln_ink787</t>
  </si>
  <si>
    <t>スポーツ報知関西　2回目</t>
  </si>
  <si>
    <t>ln_ink788</t>
  </si>
  <si>
    <t>旧デイリー版(LINEver)（高宮菜々子）</t>
  </si>
  <si>
    <t>上目遣いの熟女に酔いしれる(LINEver)</t>
  </si>
  <si>
    <t>スポーツ報知関西　3回目</t>
  </si>
  <si>
    <t>ln_ink789</t>
  </si>
  <si>
    <t>スポーツ報知関西　4回目</t>
  </si>
  <si>
    <t>ln_ink790</t>
  </si>
  <si>
    <t>スポーツ報知関西　5回目</t>
  </si>
  <si>
    <t>ln_ink791</t>
  </si>
  <si>
    <t>スポーツ報知関西　6回目</t>
  </si>
  <si>
    <t>ln_ink792</t>
  </si>
  <si>
    <t>スポーツ報知関西　7回目</t>
  </si>
  <si>
    <t>ln_ink793</t>
  </si>
  <si>
    <t>スポーツ報知関西　8回目</t>
  </si>
  <si>
    <t>ln_ink794</t>
  </si>
  <si>
    <t>スポーツ報知関西　9回目</t>
  </si>
  <si>
    <t>ln_ink795</t>
  </si>
  <si>
    <t>スポーツ報知関西　10回目</t>
  </si>
  <si>
    <t>ln_ink796</t>
  </si>
  <si>
    <t>スポーツ報知関西　11回目</t>
  </si>
  <si>
    <t>ln_ink797</t>
  </si>
  <si>
    <t>スポーツ報知関西　12回目</t>
  </si>
  <si>
    <t>ic3773</t>
  </si>
  <si>
    <t>スポーツ報知関西　13回目</t>
  </si>
  <si>
    <t>ic3774</t>
  </si>
  <si>
    <t>共通</t>
  </si>
  <si>
    <t>ln_ink798</t>
  </si>
  <si>
    <t>老人ホーム版(LINEver)（晶エリー）</t>
  </si>
  <si>
    <t>スポニチ関西</t>
  </si>
  <si>
    <t>全5段</t>
  </si>
  <si>
    <t>3月17日(日)</t>
  </si>
  <si>
    <t>ic3775</t>
  </si>
  <si>
    <t>ln_ink799</t>
  </si>
  <si>
    <t>催促メッセージ版(LINEver)（藤井レイラ）</t>
  </si>
  <si>
    <t>男性争奪戦勃発</t>
  </si>
  <si>
    <t>3月30日(土)</t>
  </si>
  <si>
    <t>ic3776</t>
  </si>
  <si>
    <t>ln_ink800</t>
  </si>
  <si>
    <t>ランキング版(LINEver)（複数）</t>
  </si>
  <si>
    <t>月間逆指名ランキング</t>
  </si>
  <si>
    <t>1C終面全5段</t>
  </si>
  <si>
    <t>3月02日(土)</t>
  </si>
  <si>
    <t>ic3777</t>
  </si>
  <si>
    <t>ln_ink801</t>
  </si>
  <si>
    <t>右女9版(ヘスティア)(LINEver)（高宮菜々子）</t>
  </si>
  <si>
    <t>学生いませんギャルもいません熟女熟女熟女熟女(LINEver)</t>
  </si>
  <si>
    <t>3月03日(日)</t>
  </si>
  <si>
    <t>ic3778</t>
  </si>
  <si>
    <t>ln_ink802</t>
  </si>
  <si>
    <t>男性募集版(LINEver)（高宮菜々子）</t>
  </si>
  <si>
    <t>50代以上の男性大募集(LINEver)</t>
  </si>
  <si>
    <t>スポーツ報知関東</t>
  </si>
  <si>
    <t>ic3779</t>
  </si>
  <si>
    <t>ln_ink803</t>
  </si>
  <si>
    <t>ic3780</t>
  </si>
  <si>
    <t>ln_ink804</t>
  </si>
  <si>
    <t>3月04日(月)</t>
  </si>
  <si>
    <t>ic3781</t>
  </si>
  <si>
    <t>ln_ink805</t>
  </si>
  <si>
    <t>3月15日(金)</t>
  </si>
  <si>
    <t>ic3782</t>
  </si>
  <si>
    <t>ln_ink806</t>
  </si>
  <si>
    <t>3月16日(土)</t>
  </si>
  <si>
    <t>ic3784</t>
  </si>
  <si>
    <t>新聞 TOTAL</t>
  </si>
  <si>
    <t>●雑誌 広告</t>
  </si>
  <si>
    <t>ln_ink760</t>
  </si>
  <si>
    <t>日本ジャーナル出版</t>
  </si>
  <si>
    <t>週刊実話ザ・タブー</t>
  </si>
  <si>
    <t>表4</t>
  </si>
  <si>
    <t>3月28日(木)</t>
  </si>
  <si>
    <t>za254</t>
  </si>
  <si>
    <t>ln_adn041</t>
  </si>
  <si>
    <t>アドライヴ</t>
  </si>
  <si>
    <t>大洋図書</t>
  </si>
  <si>
    <t>2Pスポーツ新聞_v01_ヘスティア(高宮菜々子さん)_LINE版</t>
  </si>
  <si>
    <t>ナックルズ極ベスト</t>
  </si>
  <si>
    <t>1C2P</t>
  </si>
  <si>
    <t>3月14日(木)</t>
  </si>
  <si>
    <t>ad851</t>
  </si>
  <si>
    <t>ln_adn042</t>
  </si>
  <si>
    <t>5P風俗ヘスティア(高宮菜々子さん)_LINE版</t>
  </si>
  <si>
    <t>実話ナックルズウルトラ</t>
  </si>
  <si>
    <t>1C5P</t>
  </si>
  <si>
    <t>3月29日(金)</t>
  </si>
  <si>
    <t>ad852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</si>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</sst>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/>
      <c r="M6" s="80"/>
      <c r="N6" s="80"/>
      <c r="O6" s="91"/>
      <c r="P6" s="92"/>
      <c r="Q6" s="93">
        <f>O6+P6</f>
        <v>0</v>
      </c>
      <c r="R6" s="81" t="str">
        <f>IFERROR(Q6/N6,"-")</f>
        <v>-</v>
      </c>
      <c r="S6" s="80"/>
      <c r="T6" s="80"/>
      <c r="U6" s="81" t="str">
        <f>IFERROR(T6/(Q6),"-")</f>
        <v>-</v>
      </c>
      <c r="V6" s="82" t="str">
        <f>IFERROR(K6/SUM(Q6:Q21),"-")</f>
        <v>-</v>
      </c>
      <c r="W6" s="83"/>
      <c r="X6" s="81" t="str">
        <f>IF(Q6=0,"-",W6/Q6)</f>
        <v>-</v>
      </c>
      <c r="Y6" s="186"/>
      <c r="Z6" s="187" t="str">
        <f>IFERROR(Y6/Q6,"-")</f>
        <v>-</v>
      </c>
      <c r="AA6" s="187" t="str">
        <f>IFERROR(Y6/W6,"-")</f>
        <v>-</v>
      </c>
      <c r="AB6" s="181">
        <f>SUM(Y6:Y21)-SUM(K6:K21)</f>
        <v>-340000</v>
      </c>
      <c r="AC6" s="85">
        <f>SUM(Y6:Y21)/SUM(K6:K21)</f>
        <v>0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/>
      <c r="CQ6" s="141"/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/>
      <c r="M7" s="80"/>
      <c r="N7" s="80"/>
      <c r="O7" s="91"/>
      <c r="P7" s="92"/>
      <c r="Q7" s="93">
        <f>O7+P7</f>
        <v>0</v>
      </c>
      <c r="R7" s="81" t="str">
        <f>IFERROR(Q7/N7,"-")</f>
        <v>-</v>
      </c>
      <c r="S7" s="80"/>
      <c r="T7" s="80"/>
      <c r="U7" s="81" t="str">
        <f>IFERROR(T7/(Q7),"-")</f>
        <v>-</v>
      </c>
      <c r="V7" s="82"/>
      <c r="W7" s="83"/>
      <c r="X7" s="81" t="str">
        <f>IF(Q7=0,"-",W7/Q7)</f>
        <v>-</v>
      </c>
      <c r="Y7" s="186"/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/>
      <c r="CQ7" s="141"/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/>
      <c r="M8" s="80"/>
      <c r="N8" s="80"/>
      <c r="O8" s="91"/>
      <c r="P8" s="92"/>
      <c r="Q8" s="93">
        <f>O8+P8</f>
        <v>0</v>
      </c>
      <c r="R8" s="81" t="str">
        <f>IFERROR(Q8/N8,"-")</f>
        <v>-</v>
      </c>
      <c r="S8" s="80"/>
      <c r="T8" s="80"/>
      <c r="U8" s="81" t="str">
        <f>IFERROR(T8/(Q8),"-")</f>
        <v>-</v>
      </c>
      <c r="V8" s="82"/>
      <c r="W8" s="83"/>
      <c r="X8" s="81" t="str">
        <f>IF(Q8=0,"-",W8/Q8)</f>
        <v>-</v>
      </c>
      <c r="Y8" s="186"/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/>
      <c r="CQ8" s="141"/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/>
      <c r="M9" s="80"/>
      <c r="N9" s="80"/>
      <c r="O9" s="91"/>
      <c r="P9" s="92"/>
      <c r="Q9" s="93">
        <f>O9+P9</f>
        <v>0</v>
      </c>
      <c r="R9" s="81" t="str">
        <f>IFERROR(Q9/N9,"-")</f>
        <v>-</v>
      </c>
      <c r="S9" s="80"/>
      <c r="T9" s="80"/>
      <c r="U9" s="81" t="str">
        <f>IFERROR(T9/(Q9),"-")</f>
        <v>-</v>
      </c>
      <c r="V9" s="82"/>
      <c r="W9" s="83"/>
      <c r="X9" s="81" t="str">
        <f>IF(Q9=0,"-",W9/Q9)</f>
        <v>-</v>
      </c>
      <c r="Y9" s="186"/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/>
      <c r="CQ9" s="141"/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/>
      <c r="M10" s="80"/>
      <c r="N10" s="80"/>
      <c r="O10" s="91"/>
      <c r="P10" s="92"/>
      <c r="Q10" s="93">
        <f>O10+P10</f>
        <v>0</v>
      </c>
      <c r="R10" s="81" t="str">
        <f>IFERROR(Q10/N10,"-")</f>
        <v>-</v>
      </c>
      <c r="S10" s="80"/>
      <c r="T10" s="80"/>
      <c r="U10" s="81" t="str">
        <f>IFERROR(T10/(Q10),"-")</f>
        <v>-</v>
      </c>
      <c r="V10" s="82"/>
      <c r="W10" s="83"/>
      <c r="X10" s="81" t="str">
        <f>IF(Q10=0,"-",W10/Q10)</f>
        <v>-</v>
      </c>
      <c r="Y10" s="186"/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/>
      <c r="CQ10" s="141"/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/>
      <c r="M11" s="80"/>
      <c r="N11" s="80"/>
      <c r="O11" s="91"/>
      <c r="P11" s="92"/>
      <c r="Q11" s="93">
        <f>O11+P11</f>
        <v>0</v>
      </c>
      <c r="R11" s="81" t="str">
        <f>IFERROR(Q11/N11,"-")</f>
        <v>-</v>
      </c>
      <c r="S11" s="80"/>
      <c r="T11" s="80"/>
      <c r="U11" s="81" t="str">
        <f>IFERROR(T11/(Q11),"-")</f>
        <v>-</v>
      </c>
      <c r="V11" s="82"/>
      <c r="W11" s="83"/>
      <c r="X11" s="81" t="str">
        <f>IF(Q11=0,"-",W11/Q11)</f>
        <v>-</v>
      </c>
      <c r="Y11" s="186"/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/>
      <c r="CQ11" s="141"/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/>
      <c r="M12" s="80"/>
      <c r="N12" s="80"/>
      <c r="O12" s="91"/>
      <c r="P12" s="92"/>
      <c r="Q12" s="93">
        <f>O12+P12</f>
        <v>0</v>
      </c>
      <c r="R12" s="81" t="str">
        <f>IFERROR(Q12/N12,"-")</f>
        <v>-</v>
      </c>
      <c r="S12" s="80"/>
      <c r="T12" s="80"/>
      <c r="U12" s="81" t="str">
        <f>IFERROR(T12/(Q12),"-")</f>
        <v>-</v>
      </c>
      <c r="V12" s="82"/>
      <c r="W12" s="83"/>
      <c r="X12" s="81" t="str">
        <f>IF(Q12=0,"-",W12/Q12)</f>
        <v>-</v>
      </c>
      <c r="Y12" s="186"/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/>
      <c r="CQ12" s="141"/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/>
      <c r="M13" s="80"/>
      <c r="N13" s="80"/>
      <c r="O13" s="91"/>
      <c r="P13" s="92"/>
      <c r="Q13" s="93">
        <f>O13+P13</f>
        <v>0</v>
      </c>
      <c r="R13" s="81" t="str">
        <f>IFERROR(Q13/N13,"-")</f>
        <v>-</v>
      </c>
      <c r="S13" s="80"/>
      <c r="T13" s="80"/>
      <c r="U13" s="81" t="str">
        <f>IFERROR(T13/(Q13),"-")</f>
        <v>-</v>
      </c>
      <c r="V13" s="82"/>
      <c r="W13" s="83"/>
      <c r="X13" s="81" t="str">
        <f>IF(Q13=0,"-",W13/Q13)</f>
        <v>-</v>
      </c>
      <c r="Y13" s="186"/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/>
      <c r="CQ13" s="141"/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/>
      <c r="M14" s="80"/>
      <c r="N14" s="80"/>
      <c r="O14" s="91"/>
      <c r="P14" s="92"/>
      <c r="Q14" s="93">
        <f>O14+P14</f>
        <v>0</v>
      </c>
      <c r="R14" s="81" t="str">
        <f>IFERROR(Q14/N14,"-")</f>
        <v>-</v>
      </c>
      <c r="S14" s="80"/>
      <c r="T14" s="80"/>
      <c r="U14" s="81" t="str">
        <f>IFERROR(T14/(Q14),"-")</f>
        <v>-</v>
      </c>
      <c r="V14" s="82"/>
      <c r="W14" s="83"/>
      <c r="X14" s="81" t="str">
        <f>IF(Q14=0,"-",W14/Q14)</f>
        <v>-</v>
      </c>
      <c r="Y14" s="186"/>
      <c r="Z14" s="187" t="str">
        <f>IFERROR(Y14/Q14,"-")</f>
        <v>-</v>
      </c>
      <c r="AA14" s="187" t="str">
        <f>IFERROR(Y14/W14,"-")</f>
        <v>-</v>
      </c>
      <c r="AB14" s="181"/>
      <c r="AC14" s="85"/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/>
      <c r="CQ14" s="141"/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/>
      <c r="M15" s="80"/>
      <c r="N15" s="80"/>
      <c r="O15" s="91"/>
      <c r="P15" s="92"/>
      <c r="Q15" s="93">
        <f>O15+P15</f>
        <v>0</v>
      </c>
      <c r="R15" s="81" t="str">
        <f>IFERROR(Q15/N15,"-")</f>
        <v>-</v>
      </c>
      <c r="S15" s="80"/>
      <c r="T15" s="80"/>
      <c r="U15" s="81" t="str">
        <f>IFERROR(T15/(Q15),"-")</f>
        <v>-</v>
      </c>
      <c r="V15" s="82"/>
      <c r="W15" s="83"/>
      <c r="X15" s="81" t="str">
        <f>IF(Q15=0,"-",W15/Q15)</f>
        <v>-</v>
      </c>
      <c r="Y15" s="186"/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/>
      <c r="CQ15" s="141"/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/>
      <c r="M16" s="80"/>
      <c r="N16" s="80"/>
      <c r="O16" s="91"/>
      <c r="P16" s="92"/>
      <c r="Q16" s="93">
        <f>O16+P16</f>
        <v>0</v>
      </c>
      <c r="R16" s="81" t="str">
        <f>IFERROR(Q16/N16,"-")</f>
        <v>-</v>
      </c>
      <c r="S16" s="80"/>
      <c r="T16" s="80"/>
      <c r="U16" s="81" t="str">
        <f>IFERROR(T16/(Q16),"-")</f>
        <v>-</v>
      </c>
      <c r="V16" s="82"/>
      <c r="W16" s="83"/>
      <c r="X16" s="81" t="str">
        <f>IF(Q16=0,"-",W16/Q16)</f>
        <v>-</v>
      </c>
      <c r="Y16" s="186"/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/>
      <c r="CQ16" s="141"/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/>
      <c r="M17" s="80"/>
      <c r="N17" s="80"/>
      <c r="O17" s="91"/>
      <c r="P17" s="92"/>
      <c r="Q17" s="93">
        <f>O17+P17</f>
        <v>0</v>
      </c>
      <c r="R17" s="81" t="str">
        <f>IFERROR(Q17/N17,"-")</f>
        <v>-</v>
      </c>
      <c r="S17" s="80"/>
      <c r="T17" s="80"/>
      <c r="U17" s="81" t="str">
        <f>IFERROR(T17/(Q17),"-")</f>
        <v>-</v>
      </c>
      <c r="V17" s="82"/>
      <c r="W17" s="83"/>
      <c r="X17" s="81" t="str">
        <f>IF(Q17=0,"-",W17/Q17)</f>
        <v>-</v>
      </c>
      <c r="Y17" s="186"/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/>
      <c r="CQ17" s="141"/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/>
      <c r="M18" s="80"/>
      <c r="N18" s="80"/>
      <c r="O18" s="91"/>
      <c r="P18" s="92"/>
      <c r="Q18" s="93">
        <f>O18+P18</f>
        <v>0</v>
      </c>
      <c r="R18" s="81" t="str">
        <f>IFERROR(Q18/N18,"-")</f>
        <v>-</v>
      </c>
      <c r="S18" s="80"/>
      <c r="T18" s="80"/>
      <c r="U18" s="81" t="str">
        <f>IFERROR(T18/(Q18),"-")</f>
        <v>-</v>
      </c>
      <c r="V18" s="82"/>
      <c r="W18" s="83"/>
      <c r="X18" s="81" t="str">
        <f>IF(Q18=0,"-",W18/Q18)</f>
        <v>-</v>
      </c>
      <c r="Y18" s="186"/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/>
      <c r="CQ18" s="141"/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/>
      <c r="M19" s="80"/>
      <c r="N19" s="80"/>
      <c r="O19" s="91"/>
      <c r="P19" s="92"/>
      <c r="Q19" s="93">
        <f>O19+P19</f>
        <v>0</v>
      </c>
      <c r="R19" s="81" t="str">
        <f>IFERROR(Q19/N19,"-")</f>
        <v>-</v>
      </c>
      <c r="S19" s="80"/>
      <c r="T19" s="80"/>
      <c r="U19" s="81" t="str">
        <f>IFERROR(T19/(Q19),"-")</f>
        <v>-</v>
      </c>
      <c r="V19" s="82"/>
      <c r="W19" s="83"/>
      <c r="X19" s="81" t="str">
        <f>IF(Q19=0,"-",W19/Q19)</f>
        <v>-</v>
      </c>
      <c r="Y19" s="186"/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/>
      <c r="CQ19" s="141"/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/>
      <c r="M20" s="80"/>
      <c r="N20" s="80"/>
      <c r="O20" s="91"/>
      <c r="P20" s="92"/>
      <c r="Q20" s="93">
        <f>O20+P20</f>
        <v>0</v>
      </c>
      <c r="R20" s="81" t="str">
        <f>IFERROR(Q20/N20,"-")</f>
        <v>-</v>
      </c>
      <c r="S20" s="80"/>
      <c r="T20" s="80"/>
      <c r="U20" s="81" t="str">
        <f>IFERROR(T20/(Q20),"-")</f>
        <v>-</v>
      </c>
      <c r="V20" s="82"/>
      <c r="W20" s="83"/>
      <c r="X20" s="81" t="str">
        <f>IF(Q20=0,"-",W20/Q20)</f>
        <v>-</v>
      </c>
      <c r="Y20" s="186"/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/>
      <c r="CQ20" s="141"/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/>
      <c r="M21" s="80"/>
      <c r="N21" s="80"/>
      <c r="O21" s="91"/>
      <c r="P21" s="92"/>
      <c r="Q21" s="93">
        <f>O21+P21</f>
        <v>0</v>
      </c>
      <c r="R21" s="81" t="str">
        <f>IFERROR(Q21/N21,"-")</f>
        <v>-</v>
      </c>
      <c r="S21" s="80"/>
      <c r="T21" s="80"/>
      <c r="U21" s="81" t="str">
        <f>IFERROR(T21/(Q21),"-")</f>
        <v>-</v>
      </c>
      <c r="V21" s="82"/>
      <c r="W21" s="83"/>
      <c r="X21" s="81" t="str">
        <f>IF(Q21=0,"-",W21/Q21)</f>
        <v>-</v>
      </c>
      <c r="Y21" s="186"/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/>
      <c r="CQ21" s="141"/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360000</v>
      </c>
      <c r="L22" s="80"/>
      <c r="M22" s="80"/>
      <c r="N22" s="80"/>
      <c r="O22" s="91"/>
      <c r="P22" s="92"/>
      <c r="Q22" s="93">
        <f>O22+P22</f>
        <v>0</v>
      </c>
      <c r="R22" s="81" t="str">
        <f>IFERROR(Q22/N22,"-")</f>
        <v>-</v>
      </c>
      <c r="S22" s="80"/>
      <c r="T22" s="80"/>
      <c r="U22" s="81" t="str">
        <f>IFERROR(T22/(Q22),"-")</f>
        <v>-</v>
      </c>
      <c r="V22" s="82" t="str">
        <f>IFERROR(K22/SUM(Q22:Q27),"-")</f>
        <v>-</v>
      </c>
      <c r="W22" s="83"/>
      <c r="X22" s="81" t="str">
        <f>IF(Q22=0,"-",W22/Q22)</f>
        <v>-</v>
      </c>
      <c r="Y22" s="186"/>
      <c r="Z22" s="187" t="str">
        <f>IFERROR(Y22/Q22,"-")</f>
        <v>-</v>
      </c>
      <c r="AA22" s="187" t="str">
        <f>IFERROR(Y22/W22,"-")</f>
        <v>-</v>
      </c>
      <c r="AB22" s="181">
        <f>SUM(Y22:Y27)-SUM(K22:K27)</f>
        <v>-360000</v>
      </c>
      <c r="AC22" s="85">
        <f>SUM(Y22:Y27)/SUM(K22:K27)</f>
        <v>0</v>
      </c>
      <c r="AD22" s="78"/>
      <c r="AE22" s="94"/>
      <c r="AF22" s="95" t="str">
        <f>IF(Q22=0,"",IF(AE22=0,"",(AE22/Q22)))</f>
        <v/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 t="str">
        <f>IF(Q22=0,"",IF(AN22=0,"",(AN22/Q22)))</f>
        <v/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 t="str">
        <f>IF(Q22=0,"",IF(AW22=0,"",(AW22/Q22)))</f>
        <v/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 t="str">
        <f>IF(Q22=0,"",IF(BF22=0,"",(BF22/Q22)))</f>
        <v/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 t="str">
        <f>IF(Q22=0,"",IF(BO22=0,"",(BO22/Q22)))</f>
        <v/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 t="str">
        <f>IF(Q22=0,"",IF(BX22=0,"",(BX22/Q22)))</f>
        <v/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 t="str">
        <f>IF(Q22=0,"",IF(CG22=0,"",(CG22/Q22)))</f>
        <v/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/>
      <c r="CQ22" s="141"/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/>
      <c r="F23" s="189"/>
      <c r="G23" s="189" t="s">
        <v>93</v>
      </c>
      <c r="H23" s="89"/>
      <c r="I23" s="89" t="s">
        <v>90</v>
      </c>
      <c r="J23" s="89"/>
      <c r="K23" s="181"/>
      <c r="L23" s="80"/>
      <c r="M23" s="80"/>
      <c r="N23" s="80"/>
      <c r="O23" s="91"/>
      <c r="P23" s="92"/>
      <c r="Q23" s="93">
        <f>O23+P23</f>
        <v>0</v>
      </c>
      <c r="R23" s="81" t="str">
        <f>IFERROR(Q23/N23,"-")</f>
        <v>-</v>
      </c>
      <c r="S23" s="80"/>
      <c r="T23" s="80"/>
      <c r="U23" s="81" t="str">
        <f>IFERROR(T23/(Q23),"-")</f>
        <v>-</v>
      </c>
      <c r="V23" s="82"/>
      <c r="W23" s="83"/>
      <c r="X23" s="81" t="str">
        <f>IF(Q23=0,"-",W23/Q23)</f>
        <v>-</v>
      </c>
      <c r="Y23" s="186"/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/>
      <c r="CQ23" s="141"/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94</v>
      </c>
      <c r="C24" s="189" t="s">
        <v>58</v>
      </c>
      <c r="D24" s="189"/>
      <c r="E24" s="189" t="s">
        <v>95</v>
      </c>
      <c r="F24" s="189" t="s">
        <v>96</v>
      </c>
      <c r="G24" s="189" t="s">
        <v>61</v>
      </c>
      <c r="H24" s="89"/>
      <c r="I24" s="89" t="s">
        <v>90</v>
      </c>
      <c r="J24" s="89"/>
      <c r="K24" s="181"/>
      <c r="L24" s="80"/>
      <c r="M24" s="80"/>
      <c r="N24" s="80"/>
      <c r="O24" s="91"/>
      <c r="P24" s="92"/>
      <c r="Q24" s="93">
        <f>O24+P24</f>
        <v>0</v>
      </c>
      <c r="R24" s="81" t="str">
        <f>IFERROR(Q24/N24,"-")</f>
        <v>-</v>
      </c>
      <c r="S24" s="80"/>
      <c r="T24" s="80"/>
      <c r="U24" s="81" t="str">
        <f>IFERROR(T24/(Q24),"-")</f>
        <v>-</v>
      </c>
      <c r="V24" s="82"/>
      <c r="W24" s="83"/>
      <c r="X24" s="81" t="str">
        <f>IF(Q24=0,"-",W24/Q24)</f>
        <v>-</v>
      </c>
      <c r="Y24" s="186"/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/>
      <c r="CQ24" s="141"/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97</v>
      </c>
      <c r="C25" s="189" t="s">
        <v>58</v>
      </c>
      <c r="D25" s="189"/>
      <c r="E25" s="189" t="s">
        <v>98</v>
      </c>
      <c r="F25" s="189" t="s">
        <v>99</v>
      </c>
      <c r="G25" s="189" t="s">
        <v>61</v>
      </c>
      <c r="H25" s="89"/>
      <c r="I25" s="89" t="s">
        <v>90</v>
      </c>
      <c r="J25" s="89"/>
      <c r="K25" s="181"/>
      <c r="L25" s="80"/>
      <c r="M25" s="80"/>
      <c r="N25" s="80"/>
      <c r="O25" s="91"/>
      <c r="P25" s="92"/>
      <c r="Q25" s="93">
        <f>O25+P25</f>
        <v>0</v>
      </c>
      <c r="R25" s="81" t="str">
        <f>IFERROR(Q25/N25,"-")</f>
        <v>-</v>
      </c>
      <c r="S25" s="80"/>
      <c r="T25" s="80"/>
      <c r="U25" s="81" t="str">
        <f>IFERROR(T25/(Q25),"-")</f>
        <v>-</v>
      </c>
      <c r="V25" s="82"/>
      <c r="W25" s="83"/>
      <c r="X25" s="81" t="str">
        <f>IF(Q25=0,"-",W25/Q25)</f>
        <v>-</v>
      </c>
      <c r="Y25" s="186"/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/>
      <c r="CQ25" s="141"/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100</v>
      </c>
      <c r="C26" s="189" t="s">
        <v>58</v>
      </c>
      <c r="D26" s="189"/>
      <c r="E26" s="189" t="s">
        <v>101</v>
      </c>
      <c r="F26" s="189" t="s">
        <v>102</v>
      </c>
      <c r="G26" s="189" t="s">
        <v>61</v>
      </c>
      <c r="H26" s="89"/>
      <c r="I26" s="89" t="s">
        <v>90</v>
      </c>
      <c r="J26" s="89"/>
      <c r="K26" s="181"/>
      <c r="L26" s="80"/>
      <c r="M26" s="80"/>
      <c r="N26" s="80"/>
      <c r="O26" s="91"/>
      <c r="P26" s="92"/>
      <c r="Q26" s="93">
        <f>O26+P26</f>
        <v>0</v>
      </c>
      <c r="R26" s="81" t="str">
        <f>IFERROR(Q26/N26,"-")</f>
        <v>-</v>
      </c>
      <c r="S26" s="80"/>
      <c r="T26" s="80"/>
      <c r="U26" s="81" t="str">
        <f>IFERROR(T26/(Q26),"-")</f>
        <v>-</v>
      </c>
      <c r="V26" s="82"/>
      <c r="W26" s="83"/>
      <c r="X26" s="81" t="str">
        <f>IF(Q26=0,"-",W26/Q26)</f>
        <v>-</v>
      </c>
      <c r="Y26" s="186"/>
      <c r="Z26" s="187" t="str">
        <f>IFERROR(Y26/Q26,"-")</f>
        <v>-</v>
      </c>
      <c r="AA26" s="187" t="str">
        <f>IFERROR(Y26/W26,"-")</f>
        <v>-</v>
      </c>
      <c r="AB26" s="181"/>
      <c r="AC26" s="85"/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/>
      <c r="CQ26" s="141"/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103</v>
      </c>
      <c r="C27" s="189" t="s">
        <v>58</v>
      </c>
      <c r="D27" s="189"/>
      <c r="E27" s="189" t="s">
        <v>104</v>
      </c>
      <c r="F27" s="189" t="s">
        <v>104</v>
      </c>
      <c r="G27" s="189" t="s">
        <v>66</v>
      </c>
      <c r="H27" s="89"/>
      <c r="I27" s="89"/>
      <c r="J27" s="89"/>
      <c r="K27" s="181"/>
      <c r="L27" s="80"/>
      <c r="M27" s="80"/>
      <c r="N27" s="80"/>
      <c r="O27" s="91"/>
      <c r="P27" s="92"/>
      <c r="Q27" s="93">
        <f>O27+P27</f>
        <v>0</v>
      </c>
      <c r="R27" s="81" t="str">
        <f>IFERROR(Q27/N27,"-")</f>
        <v>-</v>
      </c>
      <c r="S27" s="80"/>
      <c r="T27" s="80"/>
      <c r="U27" s="81" t="str">
        <f>IFERROR(T27/(Q27),"-")</f>
        <v>-</v>
      </c>
      <c r="V27" s="82"/>
      <c r="W27" s="83"/>
      <c r="X27" s="81" t="str">
        <f>IF(Q27=0,"-",W27/Q27)</f>
        <v>-</v>
      </c>
      <c r="Y27" s="186"/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/>
      <c r="CQ27" s="141"/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</v>
      </c>
      <c r="B28" s="189" t="s">
        <v>105</v>
      </c>
      <c r="C28" s="189" t="s">
        <v>58</v>
      </c>
      <c r="D28" s="189"/>
      <c r="E28" s="189" t="s">
        <v>59</v>
      </c>
      <c r="F28" s="189" t="s">
        <v>60</v>
      </c>
      <c r="G28" s="189" t="s">
        <v>61</v>
      </c>
      <c r="H28" s="89" t="s">
        <v>106</v>
      </c>
      <c r="I28" s="89" t="s">
        <v>107</v>
      </c>
      <c r="J28" s="89" t="s">
        <v>108</v>
      </c>
      <c r="K28" s="181">
        <v>240000</v>
      </c>
      <c r="L28" s="80"/>
      <c r="M28" s="80"/>
      <c r="N28" s="80"/>
      <c r="O28" s="91"/>
      <c r="P28" s="92"/>
      <c r="Q28" s="93">
        <f>O28+P28</f>
        <v>0</v>
      </c>
      <c r="R28" s="81" t="str">
        <f>IFERROR(Q28/N28,"-")</f>
        <v>-</v>
      </c>
      <c r="S28" s="80"/>
      <c r="T28" s="80"/>
      <c r="U28" s="81" t="str">
        <f>IFERROR(T28/(Q28),"-")</f>
        <v>-</v>
      </c>
      <c r="V28" s="82" t="str">
        <f>IFERROR(K28/SUM(Q28:Q37),"-")</f>
        <v>-</v>
      </c>
      <c r="W28" s="83"/>
      <c r="X28" s="81" t="str">
        <f>IF(Q28=0,"-",W28/Q28)</f>
        <v>-</v>
      </c>
      <c r="Y28" s="186"/>
      <c r="Z28" s="187" t="str">
        <f>IFERROR(Y28/Q28,"-")</f>
        <v>-</v>
      </c>
      <c r="AA28" s="187" t="str">
        <f>IFERROR(Y28/W28,"-")</f>
        <v>-</v>
      </c>
      <c r="AB28" s="181">
        <f>SUM(Y28:Y37)-SUM(K28:K37)</f>
        <v>-240000</v>
      </c>
      <c r="AC28" s="85">
        <f>SUM(Y28:Y37)/SUM(K28:K37)</f>
        <v>0</v>
      </c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/>
      <c r="CQ28" s="141"/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109</v>
      </c>
      <c r="C29" s="189" t="s">
        <v>58</v>
      </c>
      <c r="D29" s="189"/>
      <c r="E29" s="189" t="s">
        <v>110</v>
      </c>
      <c r="F29" s="189" t="s">
        <v>111</v>
      </c>
      <c r="G29" s="189" t="s">
        <v>61</v>
      </c>
      <c r="H29" s="89" t="s">
        <v>112</v>
      </c>
      <c r="I29" s="89" t="s">
        <v>107</v>
      </c>
      <c r="J29" s="89" t="s">
        <v>108</v>
      </c>
      <c r="K29" s="181"/>
      <c r="L29" s="80"/>
      <c r="M29" s="80"/>
      <c r="N29" s="80"/>
      <c r="O29" s="91"/>
      <c r="P29" s="92"/>
      <c r="Q29" s="93">
        <f>O29+P29</f>
        <v>0</v>
      </c>
      <c r="R29" s="81" t="str">
        <f>IFERROR(Q29/N29,"-")</f>
        <v>-</v>
      </c>
      <c r="S29" s="80"/>
      <c r="T29" s="80"/>
      <c r="U29" s="81" t="str">
        <f>IFERROR(T29/(Q29),"-")</f>
        <v>-</v>
      </c>
      <c r="V29" s="82"/>
      <c r="W29" s="83"/>
      <c r="X29" s="81" t="str">
        <f>IF(Q29=0,"-",W29/Q29)</f>
        <v>-</v>
      </c>
      <c r="Y29" s="186"/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/>
      <c r="CQ29" s="141"/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113</v>
      </c>
      <c r="C30" s="189" t="s">
        <v>58</v>
      </c>
      <c r="D30" s="189"/>
      <c r="E30" s="189" t="s">
        <v>87</v>
      </c>
      <c r="F30" s="189" t="s">
        <v>88</v>
      </c>
      <c r="G30" s="189" t="s">
        <v>61</v>
      </c>
      <c r="H30" s="89" t="s">
        <v>114</v>
      </c>
      <c r="I30" s="89" t="s">
        <v>107</v>
      </c>
      <c r="J30" s="89" t="s">
        <v>108</v>
      </c>
      <c r="K30" s="181"/>
      <c r="L30" s="80"/>
      <c r="M30" s="80"/>
      <c r="N30" s="80"/>
      <c r="O30" s="91"/>
      <c r="P30" s="92"/>
      <c r="Q30" s="93">
        <f>O30+P30</f>
        <v>0</v>
      </c>
      <c r="R30" s="81" t="str">
        <f>IFERROR(Q30/N30,"-")</f>
        <v>-</v>
      </c>
      <c r="S30" s="80"/>
      <c r="T30" s="80"/>
      <c r="U30" s="81" t="str">
        <f>IFERROR(T30/(Q30),"-")</f>
        <v>-</v>
      </c>
      <c r="V30" s="82"/>
      <c r="W30" s="83"/>
      <c r="X30" s="81" t="str">
        <f>IF(Q30=0,"-",W30/Q30)</f>
        <v>-</v>
      </c>
      <c r="Y30" s="186"/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/>
      <c r="CQ30" s="141"/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115</v>
      </c>
      <c r="C31" s="189" t="s">
        <v>58</v>
      </c>
      <c r="D31" s="189"/>
      <c r="E31" s="189" t="s">
        <v>116</v>
      </c>
      <c r="F31" s="189" t="s">
        <v>117</v>
      </c>
      <c r="G31" s="189" t="s">
        <v>61</v>
      </c>
      <c r="H31" s="89" t="s">
        <v>118</v>
      </c>
      <c r="I31" s="89" t="s">
        <v>107</v>
      </c>
      <c r="J31" s="190" t="s">
        <v>119</v>
      </c>
      <c r="K31" s="181"/>
      <c r="L31" s="80"/>
      <c r="M31" s="80"/>
      <c r="N31" s="80"/>
      <c r="O31" s="91"/>
      <c r="P31" s="92"/>
      <c r="Q31" s="93">
        <f>O31+P31</f>
        <v>0</v>
      </c>
      <c r="R31" s="81" t="str">
        <f>IFERROR(Q31/N31,"-")</f>
        <v>-</v>
      </c>
      <c r="S31" s="80"/>
      <c r="T31" s="80"/>
      <c r="U31" s="81" t="str">
        <f>IFERROR(T31/(Q31),"-")</f>
        <v>-</v>
      </c>
      <c r="V31" s="82"/>
      <c r="W31" s="83"/>
      <c r="X31" s="81" t="str">
        <f>IF(Q31=0,"-",W31/Q31)</f>
        <v>-</v>
      </c>
      <c r="Y31" s="186"/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/>
      <c r="CQ31" s="141"/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120</v>
      </c>
      <c r="C32" s="189" t="s">
        <v>58</v>
      </c>
      <c r="D32" s="189"/>
      <c r="E32" s="189" t="s">
        <v>104</v>
      </c>
      <c r="F32" s="189" t="s">
        <v>104</v>
      </c>
      <c r="G32" s="189" t="s">
        <v>66</v>
      </c>
      <c r="H32" s="89" t="s">
        <v>121</v>
      </c>
      <c r="I32" s="89"/>
      <c r="J32" s="89"/>
      <c r="K32" s="181"/>
      <c r="L32" s="80"/>
      <c r="M32" s="80"/>
      <c r="N32" s="80"/>
      <c r="O32" s="91"/>
      <c r="P32" s="92"/>
      <c r="Q32" s="93">
        <f>O32+P32</f>
        <v>0</v>
      </c>
      <c r="R32" s="81" t="str">
        <f>IFERROR(Q32/N32,"-")</f>
        <v>-</v>
      </c>
      <c r="S32" s="80"/>
      <c r="T32" s="80"/>
      <c r="U32" s="81" t="str">
        <f>IFERROR(T32/(Q32),"-")</f>
        <v>-</v>
      </c>
      <c r="V32" s="82"/>
      <c r="W32" s="83"/>
      <c r="X32" s="81" t="str">
        <f>IF(Q32=0,"-",W32/Q32)</f>
        <v>-</v>
      </c>
      <c r="Y32" s="186"/>
      <c r="Z32" s="187" t="str">
        <f>IFERROR(Y32/Q32,"-")</f>
        <v>-</v>
      </c>
      <c r="AA32" s="187" t="str">
        <f>IFERROR(Y32/W32,"-")</f>
        <v>-</v>
      </c>
      <c r="AB32" s="181"/>
      <c r="AC32" s="85"/>
      <c r="AD32" s="78"/>
      <c r="AE32" s="94"/>
      <c r="AF32" s="95" t="str">
        <f>IF(Q32=0,"",IF(AE32=0,"",(AE32/Q32)))</f>
        <v/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 t="str">
        <f>IF(Q32=0,"",IF(AN32=0,"",(AN32/Q32)))</f>
        <v/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 t="str">
        <f>IF(Q32=0,"",IF(AW32=0,"",(AW32/Q32)))</f>
        <v/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 t="str">
        <f>IF(Q32=0,"",IF(BF32=0,"",(BF32/Q32)))</f>
        <v/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 t="str">
        <f>IF(Q32=0,"",IF(BO32=0,"",(BO32/Q32)))</f>
        <v/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 t="str">
        <f>IF(Q32=0,"",IF(BX32=0,"",(BX32/Q32)))</f>
        <v/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 t="str">
        <f>IF(Q32=0,"",IF(CG32=0,"",(CG32/Q32)))</f>
        <v/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/>
      <c r="CQ32" s="141"/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122</v>
      </c>
      <c r="C33" s="189" t="s">
        <v>58</v>
      </c>
      <c r="D33" s="189"/>
      <c r="E33" s="189"/>
      <c r="F33" s="189"/>
      <c r="G33" s="189" t="s">
        <v>61</v>
      </c>
      <c r="H33" s="89" t="s">
        <v>106</v>
      </c>
      <c r="I33" s="89" t="s">
        <v>107</v>
      </c>
      <c r="J33" s="89" t="s">
        <v>123</v>
      </c>
      <c r="K33" s="181"/>
      <c r="L33" s="80"/>
      <c r="M33" s="80"/>
      <c r="N33" s="80"/>
      <c r="O33" s="91"/>
      <c r="P33" s="92"/>
      <c r="Q33" s="93">
        <f>O33+P33</f>
        <v>0</v>
      </c>
      <c r="R33" s="81" t="str">
        <f>IFERROR(Q33/N33,"-")</f>
        <v>-</v>
      </c>
      <c r="S33" s="80"/>
      <c r="T33" s="80"/>
      <c r="U33" s="81" t="str">
        <f>IFERROR(T33/(Q33),"-")</f>
        <v>-</v>
      </c>
      <c r="V33" s="82"/>
      <c r="W33" s="83"/>
      <c r="X33" s="81" t="str">
        <f>IF(Q33=0,"-",W33/Q33)</f>
        <v>-</v>
      </c>
      <c r="Y33" s="186"/>
      <c r="Z33" s="187" t="str">
        <f>IFERROR(Y33/Q33,"-")</f>
        <v>-</v>
      </c>
      <c r="AA33" s="187" t="str">
        <f>IFERROR(Y33/W33,"-")</f>
        <v>-</v>
      </c>
      <c r="AB33" s="181"/>
      <c r="AC33" s="85"/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/>
      <c r="CQ33" s="141"/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/>
      <c r="F34" s="189"/>
      <c r="G34" s="189" t="s">
        <v>93</v>
      </c>
      <c r="H34" s="89" t="s">
        <v>112</v>
      </c>
      <c r="I34" s="89" t="s">
        <v>107</v>
      </c>
      <c r="J34" s="89" t="s">
        <v>123</v>
      </c>
      <c r="K34" s="181"/>
      <c r="L34" s="80"/>
      <c r="M34" s="80"/>
      <c r="N34" s="80"/>
      <c r="O34" s="91"/>
      <c r="P34" s="92"/>
      <c r="Q34" s="93">
        <f>O34+P34</f>
        <v>0</v>
      </c>
      <c r="R34" s="81" t="str">
        <f>IFERROR(Q34/N34,"-")</f>
        <v>-</v>
      </c>
      <c r="S34" s="80"/>
      <c r="T34" s="80"/>
      <c r="U34" s="81" t="str">
        <f>IFERROR(T34/(Q34),"-")</f>
        <v>-</v>
      </c>
      <c r="V34" s="82"/>
      <c r="W34" s="83"/>
      <c r="X34" s="81" t="str">
        <f>IF(Q34=0,"-",W34/Q34)</f>
        <v>-</v>
      </c>
      <c r="Y34" s="186"/>
      <c r="Z34" s="187" t="str">
        <f>IFERROR(Y34/Q34,"-")</f>
        <v>-</v>
      </c>
      <c r="AA34" s="187" t="str">
        <f>IFERROR(Y34/W34,"-")</f>
        <v>-</v>
      </c>
      <c r="AB34" s="181"/>
      <c r="AC34" s="85"/>
      <c r="AD34" s="78"/>
      <c r="AE34" s="94"/>
      <c r="AF34" s="95" t="str">
        <f>IF(Q34=0,"",IF(AE34=0,"",(AE34/Q34)))</f>
        <v/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 t="str">
        <f>IF(Q34=0,"",IF(AN34=0,"",(AN34/Q34)))</f>
        <v/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 t="str">
        <f>IF(Q34=0,"",IF(AW34=0,"",(AW34/Q34)))</f>
        <v/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 t="str">
        <f>IF(Q34=0,"",IF(BF34=0,"",(BF34/Q34)))</f>
        <v/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 t="str">
        <f>IF(Q34=0,"",IF(BO34=0,"",(BO34/Q34)))</f>
        <v/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 t="str">
        <f>IF(Q34=0,"",IF(BX34=0,"",(BX34/Q34)))</f>
        <v/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 t="str">
        <f>IF(Q34=0,"",IF(CG34=0,"",(CG34/Q34)))</f>
        <v/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/>
      <c r="CQ34" s="141"/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125</v>
      </c>
      <c r="C35" s="189" t="s">
        <v>58</v>
      </c>
      <c r="D35" s="189"/>
      <c r="E35" s="189"/>
      <c r="F35" s="189"/>
      <c r="G35" s="189" t="s">
        <v>61</v>
      </c>
      <c r="H35" s="89" t="s">
        <v>114</v>
      </c>
      <c r="I35" s="89" t="s">
        <v>107</v>
      </c>
      <c r="J35" s="89" t="s">
        <v>123</v>
      </c>
      <c r="K35" s="181"/>
      <c r="L35" s="80"/>
      <c r="M35" s="80"/>
      <c r="N35" s="80"/>
      <c r="O35" s="91"/>
      <c r="P35" s="92"/>
      <c r="Q35" s="93">
        <f>O35+P35</f>
        <v>0</v>
      </c>
      <c r="R35" s="81" t="str">
        <f>IFERROR(Q35/N35,"-")</f>
        <v>-</v>
      </c>
      <c r="S35" s="80"/>
      <c r="T35" s="80"/>
      <c r="U35" s="81" t="str">
        <f>IFERROR(T35/(Q35),"-")</f>
        <v>-</v>
      </c>
      <c r="V35" s="82"/>
      <c r="W35" s="83"/>
      <c r="X35" s="81" t="str">
        <f>IF(Q35=0,"-",W35/Q35)</f>
        <v>-</v>
      </c>
      <c r="Y35" s="186"/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/>
      <c r="CQ35" s="141"/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126</v>
      </c>
      <c r="C36" s="189" t="s">
        <v>58</v>
      </c>
      <c r="D36" s="189"/>
      <c r="E36" s="189"/>
      <c r="F36" s="189"/>
      <c r="G36" s="189" t="s">
        <v>61</v>
      </c>
      <c r="H36" s="89" t="s">
        <v>118</v>
      </c>
      <c r="I36" s="89" t="s">
        <v>107</v>
      </c>
      <c r="J36" s="89" t="s">
        <v>127</v>
      </c>
      <c r="K36" s="181"/>
      <c r="L36" s="80"/>
      <c r="M36" s="80"/>
      <c r="N36" s="80"/>
      <c r="O36" s="91"/>
      <c r="P36" s="92"/>
      <c r="Q36" s="93">
        <f>O36+P36</f>
        <v>0</v>
      </c>
      <c r="R36" s="81" t="str">
        <f>IFERROR(Q36/N36,"-")</f>
        <v>-</v>
      </c>
      <c r="S36" s="80"/>
      <c r="T36" s="80"/>
      <c r="U36" s="81" t="str">
        <f>IFERROR(T36/(Q36),"-")</f>
        <v>-</v>
      </c>
      <c r="V36" s="82"/>
      <c r="W36" s="83"/>
      <c r="X36" s="81" t="str">
        <f>IF(Q36=0,"-",W36/Q36)</f>
        <v>-</v>
      </c>
      <c r="Y36" s="186"/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/>
      <c r="CQ36" s="141"/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128</v>
      </c>
      <c r="C37" s="189" t="s">
        <v>58</v>
      </c>
      <c r="D37" s="189"/>
      <c r="E37" s="189" t="s">
        <v>104</v>
      </c>
      <c r="F37" s="189" t="s">
        <v>104</v>
      </c>
      <c r="G37" s="189" t="s">
        <v>66</v>
      </c>
      <c r="H37" s="89" t="s">
        <v>121</v>
      </c>
      <c r="I37" s="89"/>
      <c r="J37" s="89"/>
      <c r="K37" s="181"/>
      <c r="L37" s="80"/>
      <c r="M37" s="80"/>
      <c r="N37" s="80"/>
      <c r="O37" s="91"/>
      <c r="P37" s="92"/>
      <c r="Q37" s="93">
        <f>O37+P37</f>
        <v>0</v>
      </c>
      <c r="R37" s="81" t="str">
        <f>IFERROR(Q37/N37,"-")</f>
        <v>-</v>
      </c>
      <c r="S37" s="80"/>
      <c r="T37" s="80"/>
      <c r="U37" s="81" t="str">
        <f>IFERROR(T37/(Q37),"-")</f>
        <v>-</v>
      </c>
      <c r="V37" s="82"/>
      <c r="W37" s="83"/>
      <c r="X37" s="81" t="str">
        <f>IF(Q37=0,"-",W37/Q37)</f>
        <v>-</v>
      </c>
      <c r="Y37" s="186"/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/>
      <c r="CQ37" s="141"/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</v>
      </c>
      <c r="B38" s="189" t="s">
        <v>129</v>
      </c>
      <c r="C38" s="189" t="s">
        <v>58</v>
      </c>
      <c r="D38" s="189"/>
      <c r="E38" s="189" t="s">
        <v>130</v>
      </c>
      <c r="F38" s="189" t="s">
        <v>131</v>
      </c>
      <c r="G38" s="189" t="s">
        <v>61</v>
      </c>
      <c r="H38" s="89" t="s">
        <v>132</v>
      </c>
      <c r="I38" s="89" t="s">
        <v>133</v>
      </c>
      <c r="J38" s="89" t="s">
        <v>134</v>
      </c>
      <c r="K38" s="181">
        <v>400000</v>
      </c>
      <c r="L38" s="80"/>
      <c r="M38" s="80"/>
      <c r="N38" s="80"/>
      <c r="O38" s="91"/>
      <c r="P38" s="92"/>
      <c r="Q38" s="93">
        <f>O38+P38</f>
        <v>0</v>
      </c>
      <c r="R38" s="81" t="str">
        <f>IFERROR(Q38/N38,"-")</f>
        <v>-</v>
      </c>
      <c r="S38" s="80"/>
      <c r="T38" s="80"/>
      <c r="U38" s="81" t="str">
        <f>IFERROR(T38/(Q38),"-")</f>
        <v>-</v>
      </c>
      <c r="V38" s="82" t="str">
        <f>IFERROR(K38/SUM(Q38:Q42),"-")</f>
        <v>-</v>
      </c>
      <c r="W38" s="83"/>
      <c r="X38" s="81" t="str">
        <f>IF(Q38=0,"-",W38/Q38)</f>
        <v>-</v>
      </c>
      <c r="Y38" s="186"/>
      <c r="Z38" s="187" t="str">
        <f>IFERROR(Y38/Q38,"-")</f>
        <v>-</v>
      </c>
      <c r="AA38" s="187" t="str">
        <f>IFERROR(Y38/W38,"-")</f>
        <v>-</v>
      </c>
      <c r="AB38" s="181">
        <f>SUM(Y38:Y42)-SUM(K38:K42)</f>
        <v>-400000</v>
      </c>
      <c r="AC38" s="85">
        <f>SUM(Y38:Y42)/SUM(K38:K42)</f>
        <v>0</v>
      </c>
      <c r="AD38" s="78"/>
      <c r="AE38" s="94"/>
      <c r="AF38" s="95" t="str">
        <f>IF(Q38=0,"",IF(AE38=0,"",(AE38/Q38)))</f>
        <v/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 t="str">
        <f>IF(Q38=0,"",IF(AN38=0,"",(AN38/Q38)))</f>
        <v/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 t="str">
        <f>IF(Q38=0,"",IF(AW38=0,"",(AW38/Q38)))</f>
        <v/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 t="str">
        <f>IF(Q38=0,"",IF(BF38=0,"",(BF38/Q38)))</f>
        <v/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 t="str">
        <f>IF(Q38=0,"",IF(BO38=0,"",(BO38/Q38)))</f>
        <v/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 t="str">
        <f>IF(Q38=0,"",IF(BX38=0,"",(BX38/Q38)))</f>
        <v/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 t="str">
        <f>IF(Q38=0,"",IF(CG38=0,"",(CG38/Q38)))</f>
        <v/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/>
      <c r="CQ38" s="141"/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135</v>
      </c>
      <c r="C39" s="189" t="s">
        <v>58</v>
      </c>
      <c r="D39" s="189"/>
      <c r="E39" s="189" t="s">
        <v>136</v>
      </c>
      <c r="F39" s="189" t="s">
        <v>137</v>
      </c>
      <c r="G39" s="189" t="s">
        <v>61</v>
      </c>
      <c r="H39" s="89"/>
      <c r="I39" s="89" t="s">
        <v>133</v>
      </c>
      <c r="J39" s="89"/>
      <c r="K39" s="181"/>
      <c r="L39" s="80"/>
      <c r="M39" s="80"/>
      <c r="N39" s="80"/>
      <c r="O39" s="91"/>
      <c r="P39" s="92"/>
      <c r="Q39" s="93">
        <f>O39+P39</f>
        <v>0</v>
      </c>
      <c r="R39" s="81" t="str">
        <f>IFERROR(Q39/N39,"-")</f>
        <v>-</v>
      </c>
      <c r="S39" s="80"/>
      <c r="T39" s="80"/>
      <c r="U39" s="81" t="str">
        <f>IFERROR(T39/(Q39),"-")</f>
        <v>-</v>
      </c>
      <c r="V39" s="82"/>
      <c r="W39" s="83"/>
      <c r="X39" s="81" t="str">
        <f>IF(Q39=0,"-",W39/Q39)</f>
        <v>-</v>
      </c>
      <c r="Y39" s="186"/>
      <c r="Z39" s="187" t="str">
        <f>IFERROR(Y39/Q39,"-")</f>
        <v>-</v>
      </c>
      <c r="AA39" s="187" t="str">
        <f>IFERROR(Y39/W39,"-")</f>
        <v>-</v>
      </c>
      <c r="AB39" s="181"/>
      <c r="AC39" s="85"/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/>
      <c r="CQ39" s="141"/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138</v>
      </c>
      <c r="C40" s="189" t="s">
        <v>58</v>
      </c>
      <c r="D40" s="189"/>
      <c r="E40" s="189" t="s">
        <v>139</v>
      </c>
      <c r="F40" s="189" t="s">
        <v>140</v>
      </c>
      <c r="G40" s="189" t="s">
        <v>61</v>
      </c>
      <c r="H40" s="89"/>
      <c r="I40" s="89" t="s">
        <v>133</v>
      </c>
      <c r="J40" s="89"/>
      <c r="K40" s="181"/>
      <c r="L40" s="80"/>
      <c r="M40" s="80"/>
      <c r="N40" s="80"/>
      <c r="O40" s="91"/>
      <c r="P40" s="92"/>
      <c r="Q40" s="93">
        <f>O40+P40</f>
        <v>0</v>
      </c>
      <c r="R40" s="81" t="str">
        <f>IFERROR(Q40/N40,"-")</f>
        <v>-</v>
      </c>
      <c r="S40" s="80"/>
      <c r="T40" s="80"/>
      <c r="U40" s="81" t="str">
        <f>IFERROR(T40/(Q40),"-")</f>
        <v>-</v>
      </c>
      <c r="V40" s="82"/>
      <c r="W40" s="83"/>
      <c r="X40" s="81" t="str">
        <f>IF(Q40=0,"-",W40/Q40)</f>
        <v>-</v>
      </c>
      <c r="Y40" s="186"/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/>
      <c r="CQ40" s="141"/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141</v>
      </c>
      <c r="C41" s="189" t="s">
        <v>58</v>
      </c>
      <c r="D41" s="189"/>
      <c r="E41" s="189" t="s">
        <v>110</v>
      </c>
      <c r="F41" s="189" t="s">
        <v>111</v>
      </c>
      <c r="G41" s="189" t="s">
        <v>61</v>
      </c>
      <c r="H41" s="89"/>
      <c r="I41" s="89" t="s">
        <v>133</v>
      </c>
      <c r="J41" s="89"/>
      <c r="K41" s="181"/>
      <c r="L41" s="80"/>
      <c r="M41" s="80"/>
      <c r="N41" s="80"/>
      <c r="O41" s="91"/>
      <c r="P41" s="92"/>
      <c r="Q41" s="93">
        <f>O41+P41</f>
        <v>0</v>
      </c>
      <c r="R41" s="81" t="str">
        <f>IFERROR(Q41/N41,"-")</f>
        <v>-</v>
      </c>
      <c r="S41" s="80"/>
      <c r="T41" s="80"/>
      <c r="U41" s="81" t="str">
        <f>IFERROR(T41/(Q41),"-")</f>
        <v>-</v>
      </c>
      <c r="V41" s="82"/>
      <c r="W41" s="83"/>
      <c r="X41" s="81" t="str">
        <f>IF(Q41=0,"-",W41/Q41)</f>
        <v>-</v>
      </c>
      <c r="Y41" s="186"/>
      <c r="Z41" s="187" t="str">
        <f>IFERROR(Y41/Q41,"-")</f>
        <v>-</v>
      </c>
      <c r="AA41" s="187" t="str">
        <f>IFERROR(Y41/W41,"-")</f>
        <v>-</v>
      </c>
      <c r="AB41" s="181"/>
      <c r="AC41" s="85"/>
      <c r="AD41" s="78"/>
      <c r="AE41" s="94"/>
      <c r="AF41" s="95" t="str">
        <f>IF(Q41=0,"",IF(AE41=0,"",(AE41/Q41)))</f>
        <v/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 t="str">
        <f>IF(Q41=0,"",IF(AN41=0,"",(AN41/Q41)))</f>
        <v/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 t="str">
        <f>IF(Q41=0,"",IF(AW41=0,"",(AW41/Q41)))</f>
        <v/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 t="str">
        <f>IF(Q41=0,"",IF(BF41=0,"",(BF41/Q41)))</f>
        <v/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 t="str">
        <f>IF(Q41=0,"",IF(BO41=0,"",(BO41/Q41)))</f>
        <v/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 t="str">
        <f>IF(Q41=0,"",IF(BX41=0,"",(BX41/Q41)))</f>
        <v/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 t="str">
        <f>IF(Q41=0,"",IF(CG41=0,"",(CG41/Q41)))</f>
        <v/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/>
      <c r="CQ41" s="141"/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142</v>
      </c>
      <c r="C42" s="189" t="s">
        <v>58</v>
      </c>
      <c r="D42" s="189"/>
      <c r="E42" s="189" t="s">
        <v>104</v>
      </c>
      <c r="F42" s="189" t="s">
        <v>104</v>
      </c>
      <c r="G42" s="189" t="s">
        <v>66</v>
      </c>
      <c r="H42" s="89"/>
      <c r="I42" s="89"/>
      <c r="J42" s="89"/>
      <c r="K42" s="181"/>
      <c r="L42" s="80"/>
      <c r="M42" s="80"/>
      <c r="N42" s="80"/>
      <c r="O42" s="91"/>
      <c r="P42" s="92"/>
      <c r="Q42" s="93">
        <f>O42+P42</f>
        <v>0</v>
      </c>
      <c r="R42" s="81" t="str">
        <f>IFERROR(Q42/N42,"-")</f>
        <v>-</v>
      </c>
      <c r="S42" s="80"/>
      <c r="T42" s="80"/>
      <c r="U42" s="81" t="str">
        <f>IFERROR(T42/(Q42),"-")</f>
        <v>-</v>
      </c>
      <c r="V42" s="82"/>
      <c r="W42" s="83"/>
      <c r="X42" s="81" t="str">
        <f>IF(Q42=0,"-",W42/Q42)</f>
        <v>-</v>
      </c>
      <c r="Y42" s="186"/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/>
      <c r="CQ42" s="141"/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</v>
      </c>
      <c r="B43" s="189" t="s">
        <v>143</v>
      </c>
      <c r="C43" s="189" t="s">
        <v>58</v>
      </c>
      <c r="D43" s="189"/>
      <c r="E43" s="189" t="s">
        <v>144</v>
      </c>
      <c r="F43" s="189" t="s">
        <v>145</v>
      </c>
      <c r="G43" s="189" t="s">
        <v>61</v>
      </c>
      <c r="H43" s="89" t="s">
        <v>146</v>
      </c>
      <c r="I43" s="89" t="s">
        <v>133</v>
      </c>
      <c r="J43" s="89" t="s">
        <v>147</v>
      </c>
      <c r="K43" s="181">
        <v>200000</v>
      </c>
      <c r="L43" s="80"/>
      <c r="M43" s="80"/>
      <c r="N43" s="80"/>
      <c r="O43" s="91"/>
      <c r="P43" s="92"/>
      <c r="Q43" s="93">
        <f>O43+P43</f>
        <v>0</v>
      </c>
      <c r="R43" s="81" t="str">
        <f>IFERROR(Q43/N43,"-")</f>
        <v>-</v>
      </c>
      <c r="S43" s="80"/>
      <c r="T43" s="80"/>
      <c r="U43" s="81" t="str">
        <f>IFERROR(T43/(Q43),"-")</f>
        <v>-</v>
      </c>
      <c r="V43" s="82" t="str">
        <f>IFERROR(K43/SUM(Q43:Q46),"-")</f>
        <v>-</v>
      </c>
      <c r="W43" s="83"/>
      <c r="X43" s="81" t="str">
        <f>IF(Q43=0,"-",W43/Q43)</f>
        <v>-</v>
      </c>
      <c r="Y43" s="186"/>
      <c r="Z43" s="187" t="str">
        <f>IFERROR(Y43/Q43,"-")</f>
        <v>-</v>
      </c>
      <c r="AA43" s="187" t="str">
        <f>IFERROR(Y43/W43,"-")</f>
        <v>-</v>
      </c>
      <c r="AB43" s="181">
        <f>SUM(Y43:Y46)-SUM(K43:K46)</f>
        <v>-200000</v>
      </c>
      <c r="AC43" s="85">
        <f>SUM(Y43:Y46)/SUM(K43:K46)</f>
        <v>0</v>
      </c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/>
      <c r="CQ43" s="141"/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148</v>
      </c>
      <c r="C44" s="189" t="s">
        <v>58</v>
      </c>
      <c r="D44" s="189"/>
      <c r="E44" s="189" t="s">
        <v>130</v>
      </c>
      <c r="F44" s="189" t="s">
        <v>131</v>
      </c>
      <c r="G44" s="189" t="s">
        <v>61</v>
      </c>
      <c r="H44" s="89"/>
      <c r="I44" s="89" t="s">
        <v>133</v>
      </c>
      <c r="J44" s="89" t="s">
        <v>149</v>
      </c>
      <c r="K44" s="181"/>
      <c r="L44" s="80"/>
      <c r="M44" s="80"/>
      <c r="N44" s="80"/>
      <c r="O44" s="91"/>
      <c r="P44" s="92"/>
      <c r="Q44" s="93">
        <f>O44+P44</f>
        <v>0</v>
      </c>
      <c r="R44" s="81" t="str">
        <f>IFERROR(Q44/N44,"-")</f>
        <v>-</v>
      </c>
      <c r="S44" s="80"/>
      <c r="T44" s="80"/>
      <c r="U44" s="81" t="str">
        <f>IFERROR(T44/(Q44),"-")</f>
        <v>-</v>
      </c>
      <c r="V44" s="82"/>
      <c r="W44" s="83"/>
      <c r="X44" s="81" t="str">
        <f>IF(Q44=0,"-",W44/Q44)</f>
        <v>-</v>
      </c>
      <c r="Y44" s="186"/>
      <c r="Z44" s="187" t="str">
        <f>IFERROR(Y44/Q44,"-")</f>
        <v>-</v>
      </c>
      <c r="AA44" s="187" t="str">
        <f>IFERROR(Y44/W44,"-")</f>
        <v>-</v>
      </c>
      <c r="AB44" s="181"/>
      <c r="AC44" s="85"/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/>
      <c r="CQ44" s="141"/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150</v>
      </c>
      <c r="C45" s="189" t="s">
        <v>58</v>
      </c>
      <c r="D45" s="189"/>
      <c r="E45" s="189"/>
      <c r="F45" s="189"/>
      <c r="G45" s="189" t="s">
        <v>93</v>
      </c>
      <c r="H45" s="89"/>
      <c r="I45" s="89" t="s">
        <v>133</v>
      </c>
      <c r="J45" s="89" t="s">
        <v>151</v>
      </c>
      <c r="K45" s="181"/>
      <c r="L45" s="80"/>
      <c r="M45" s="80"/>
      <c r="N45" s="80"/>
      <c r="O45" s="91"/>
      <c r="P45" s="92"/>
      <c r="Q45" s="93">
        <f>O45+P45</f>
        <v>0</v>
      </c>
      <c r="R45" s="81" t="str">
        <f>IFERROR(Q45/N45,"-")</f>
        <v>-</v>
      </c>
      <c r="S45" s="80"/>
      <c r="T45" s="80"/>
      <c r="U45" s="81" t="str">
        <f>IFERROR(T45/(Q45),"-")</f>
        <v>-</v>
      </c>
      <c r="V45" s="82"/>
      <c r="W45" s="83"/>
      <c r="X45" s="81" t="str">
        <f>IF(Q45=0,"-",W45/Q45)</f>
        <v>-</v>
      </c>
      <c r="Y45" s="186"/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/>
      <c r="CQ45" s="141"/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152</v>
      </c>
      <c r="C46" s="189" t="s">
        <v>58</v>
      </c>
      <c r="D46" s="189"/>
      <c r="E46" s="189" t="s">
        <v>104</v>
      </c>
      <c r="F46" s="189" t="s">
        <v>104</v>
      </c>
      <c r="G46" s="189" t="s">
        <v>66</v>
      </c>
      <c r="H46" s="89"/>
      <c r="I46" s="89"/>
      <c r="J46" s="89"/>
      <c r="K46" s="181"/>
      <c r="L46" s="80"/>
      <c r="M46" s="80"/>
      <c r="N46" s="80"/>
      <c r="O46" s="91"/>
      <c r="P46" s="92"/>
      <c r="Q46" s="93">
        <f>O46+P46</f>
        <v>0</v>
      </c>
      <c r="R46" s="81" t="str">
        <f>IFERROR(Q46/N46,"-")</f>
        <v>-</v>
      </c>
      <c r="S46" s="80"/>
      <c r="T46" s="80"/>
      <c r="U46" s="81" t="str">
        <f>IFERROR(T46/(Q46),"-")</f>
        <v>-</v>
      </c>
      <c r="V46" s="82"/>
      <c r="W46" s="83"/>
      <c r="X46" s="81" t="str">
        <f>IF(Q46=0,"-",W46/Q46)</f>
        <v>-</v>
      </c>
      <c r="Y46" s="186"/>
      <c r="Z46" s="187" t="str">
        <f>IFERROR(Y46/Q46,"-")</f>
        <v>-</v>
      </c>
      <c r="AA46" s="187" t="str">
        <f>IFERROR(Y46/W46,"-")</f>
        <v>-</v>
      </c>
      <c r="AB46" s="181"/>
      <c r="AC46" s="85"/>
      <c r="AD46" s="78"/>
      <c r="AE46" s="94"/>
      <c r="AF46" s="95" t="str">
        <f>IF(Q46=0,"",IF(AE46=0,"",(AE46/Q46)))</f>
        <v/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 t="str">
        <f>IF(Q46=0,"",IF(AN46=0,"",(AN46/Q46)))</f>
        <v/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 t="str">
        <f>IF(Q46=0,"",IF(AW46=0,"",(AW46/Q46)))</f>
        <v/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 t="str">
        <f>IF(Q46=0,"",IF(BF46=0,"",(BF46/Q46)))</f>
        <v/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 t="str">
        <f>IF(Q46=0,"",IF(BO46=0,"",(BO46/Q46)))</f>
        <v/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 t="str">
        <f>IF(Q46=0,"",IF(BX46=0,"",(BX46/Q46)))</f>
        <v/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 t="str">
        <f>IF(Q46=0,"",IF(CG46=0,"",(CG46/Q46)))</f>
        <v/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/>
      <c r="CQ46" s="141"/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</v>
      </c>
      <c r="B47" s="189" t="s">
        <v>153</v>
      </c>
      <c r="C47" s="189" t="s">
        <v>58</v>
      </c>
      <c r="D47" s="189"/>
      <c r="E47" s="189" t="s">
        <v>116</v>
      </c>
      <c r="F47" s="189" t="s">
        <v>117</v>
      </c>
      <c r="G47" s="189" t="s">
        <v>61</v>
      </c>
      <c r="H47" s="89" t="s">
        <v>154</v>
      </c>
      <c r="I47" s="89" t="s">
        <v>155</v>
      </c>
      <c r="J47" s="89"/>
      <c r="K47" s="181">
        <v>300000</v>
      </c>
      <c r="L47" s="80"/>
      <c r="M47" s="80"/>
      <c r="N47" s="80"/>
      <c r="O47" s="91"/>
      <c r="P47" s="92"/>
      <c r="Q47" s="93">
        <f>O47+P47</f>
        <v>0</v>
      </c>
      <c r="R47" s="81" t="str">
        <f>IFERROR(Q47/N47,"-")</f>
        <v>-</v>
      </c>
      <c r="S47" s="80"/>
      <c r="T47" s="80"/>
      <c r="U47" s="81" t="str">
        <f>IFERROR(T47/(Q47),"-")</f>
        <v>-</v>
      </c>
      <c r="V47" s="82" t="str">
        <f>IFERROR(K47/SUM(Q47:Q60),"-")</f>
        <v>-</v>
      </c>
      <c r="W47" s="83"/>
      <c r="X47" s="81" t="str">
        <f>IF(Q47=0,"-",W47/Q47)</f>
        <v>-</v>
      </c>
      <c r="Y47" s="186"/>
      <c r="Z47" s="187" t="str">
        <f>IFERROR(Y47/Q47,"-")</f>
        <v>-</v>
      </c>
      <c r="AA47" s="187" t="str">
        <f>IFERROR(Y47/W47,"-")</f>
        <v>-</v>
      </c>
      <c r="AB47" s="181">
        <f>SUM(Y47:Y60)-SUM(K47:K60)</f>
        <v>-300000</v>
      </c>
      <c r="AC47" s="85">
        <f>SUM(Y47:Y60)/SUM(K47:K60)</f>
        <v>0</v>
      </c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/>
      <c r="CQ47" s="141"/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156</v>
      </c>
      <c r="C48" s="189" t="s">
        <v>58</v>
      </c>
      <c r="D48" s="189"/>
      <c r="E48" s="189" t="s">
        <v>98</v>
      </c>
      <c r="F48" s="189" t="s">
        <v>99</v>
      </c>
      <c r="G48" s="189" t="s">
        <v>61</v>
      </c>
      <c r="H48" s="89" t="s">
        <v>157</v>
      </c>
      <c r="I48" s="89" t="s">
        <v>155</v>
      </c>
      <c r="J48" s="89"/>
      <c r="K48" s="181"/>
      <c r="L48" s="80"/>
      <c r="M48" s="80"/>
      <c r="N48" s="80"/>
      <c r="O48" s="91"/>
      <c r="P48" s="92"/>
      <c r="Q48" s="93">
        <f>O48+P48</f>
        <v>0</v>
      </c>
      <c r="R48" s="81" t="str">
        <f>IFERROR(Q48/N48,"-")</f>
        <v>-</v>
      </c>
      <c r="S48" s="80"/>
      <c r="T48" s="80"/>
      <c r="U48" s="81" t="str">
        <f>IFERROR(T48/(Q48),"-")</f>
        <v>-</v>
      </c>
      <c r="V48" s="82"/>
      <c r="W48" s="83"/>
      <c r="X48" s="81" t="str">
        <f>IF(Q48=0,"-",W48/Q48)</f>
        <v>-</v>
      </c>
      <c r="Y48" s="186"/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/>
      <c r="CQ48" s="141"/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158</v>
      </c>
      <c r="C49" s="189" t="s">
        <v>58</v>
      </c>
      <c r="D49" s="189"/>
      <c r="E49" s="189" t="s">
        <v>159</v>
      </c>
      <c r="F49" s="189" t="s">
        <v>160</v>
      </c>
      <c r="G49" s="189" t="s">
        <v>61</v>
      </c>
      <c r="H49" s="89" t="s">
        <v>161</v>
      </c>
      <c r="I49" s="89" t="s">
        <v>155</v>
      </c>
      <c r="J49" s="89"/>
      <c r="K49" s="181"/>
      <c r="L49" s="80"/>
      <c r="M49" s="80"/>
      <c r="N49" s="80"/>
      <c r="O49" s="91"/>
      <c r="P49" s="92"/>
      <c r="Q49" s="93">
        <f>O49+P49</f>
        <v>0</v>
      </c>
      <c r="R49" s="81" t="str">
        <f>IFERROR(Q49/N49,"-")</f>
        <v>-</v>
      </c>
      <c r="S49" s="80"/>
      <c r="T49" s="80"/>
      <c r="U49" s="81" t="str">
        <f>IFERROR(T49/(Q49),"-")</f>
        <v>-</v>
      </c>
      <c r="V49" s="82"/>
      <c r="W49" s="83"/>
      <c r="X49" s="81" t="str">
        <f>IF(Q49=0,"-",W49/Q49)</f>
        <v>-</v>
      </c>
      <c r="Y49" s="186"/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/>
      <c r="CQ49" s="141"/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162</v>
      </c>
      <c r="C50" s="189" t="s">
        <v>58</v>
      </c>
      <c r="D50" s="189"/>
      <c r="E50" s="189" t="s">
        <v>110</v>
      </c>
      <c r="F50" s="189" t="s">
        <v>111</v>
      </c>
      <c r="G50" s="189" t="s">
        <v>61</v>
      </c>
      <c r="H50" s="89" t="s">
        <v>163</v>
      </c>
      <c r="I50" s="89" t="s">
        <v>155</v>
      </c>
      <c r="J50" s="89"/>
      <c r="K50" s="181"/>
      <c r="L50" s="80"/>
      <c r="M50" s="80"/>
      <c r="N50" s="80"/>
      <c r="O50" s="91"/>
      <c r="P50" s="92"/>
      <c r="Q50" s="93">
        <f>O50+P50</f>
        <v>0</v>
      </c>
      <c r="R50" s="81" t="str">
        <f>IFERROR(Q50/N50,"-")</f>
        <v>-</v>
      </c>
      <c r="S50" s="80"/>
      <c r="T50" s="80"/>
      <c r="U50" s="81" t="str">
        <f>IFERROR(T50/(Q50),"-")</f>
        <v>-</v>
      </c>
      <c r="V50" s="82"/>
      <c r="W50" s="83"/>
      <c r="X50" s="81" t="str">
        <f>IF(Q50=0,"-",W50/Q50)</f>
        <v>-</v>
      </c>
      <c r="Y50" s="186"/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/>
      <c r="CQ50" s="141"/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164</v>
      </c>
      <c r="C51" s="189" t="s">
        <v>58</v>
      </c>
      <c r="D51" s="189"/>
      <c r="E51" s="189" t="s">
        <v>116</v>
      </c>
      <c r="F51" s="189" t="s">
        <v>117</v>
      </c>
      <c r="G51" s="189" t="s">
        <v>61</v>
      </c>
      <c r="H51" s="89" t="s">
        <v>165</v>
      </c>
      <c r="I51" s="89" t="s">
        <v>155</v>
      </c>
      <c r="J51" s="89"/>
      <c r="K51" s="181"/>
      <c r="L51" s="80"/>
      <c r="M51" s="80"/>
      <c r="N51" s="80"/>
      <c r="O51" s="91"/>
      <c r="P51" s="92"/>
      <c r="Q51" s="93">
        <f>O51+P51</f>
        <v>0</v>
      </c>
      <c r="R51" s="81" t="str">
        <f>IFERROR(Q51/N51,"-")</f>
        <v>-</v>
      </c>
      <c r="S51" s="80"/>
      <c r="T51" s="80"/>
      <c r="U51" s="81" t="str">
        <f>IFERROR(T51/(Q51),"-")</f>
        <v>-</v>
      </c>
      <c r="V51" s="82"/>
      <c r="W51" s="83"/>
      <c r="X51" s="81" t="str">
        <f>IF(Q51=0,"-",W51/Q51)</f>
        <v>-</v>
      </c>
      <c r="Y51" s="186"/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/>
      <c r="CQ51" s="141"/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166</v>
      </c>
      <c r="C52" s="189" t="s">
        <v>58</v>
      </c>
      <c r="D52" s="189"/>
      <c r="E52" s="189" t="s">
        <v>98</v>
      </c>
      <c r="F52" s="189" t="s">
        <v>99</v>
      </c>
      <c r="G52" s="189" t="s">
        <v>61</v>
      </c>
      <c r="H52" s="89" t="s">
        <v>167</v>
      </c>
      <c r="I52" s="89" t="s">
        <v>155</v>
      </c>
      <c r="J52" s="89"/>
      <c r="K52" s="181"/>
      <c r="L52" s="80"/>
      <c r="M52" s="80"/>
      <c r="N52" s="80"/>
      <c r="O52" s="91"/>
      <c r="P52" s="92"/>
      <c r="Q52" s="93">
        <f>O52+P52</f>
        <v>0</v>
      </c>
      <c r="R52" s="81" t="str">
        <f>IFERROR(Q52/N52,"-")</f>
        <v>-</v>
      </c>
      <c r="S52" s="80"/>
      <c r="T52" s="80"/>
      <c r="U52" s="81" t="str">
        <f>IFERROR(T52/(Q52),"-")</f>
        <v>-</v>
      </c>
      <c r="V52" s="82"/>
      <c r="W52" s="83"/>
      <c r="X52" s="81" t="str">
        <f>IF(Q52=0,"-",W52/Q52)</f>
        <v>-</v>
      </c>
      <c r="Y52" s="186"/>
      <c r="Z52" s="187" t="str">
        <f>IFERROR(Y52/Q52,"-")</f>
        <v>-</v>
      </c>
      <c r="AA52" s="187" t="str">
        <f>IFERROR(Y52/W52,"-")</f>
        <v>-</v>
      </c>
      <c r="AB52" s="181"/>
      <c r="AC52" s="85"/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/>
      <c r="CQ52" s="141"/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168</v>
      </c>
      <c r="C53" s="189" t="s">
        <v>58</v>
      </c>
      <c r="D53" s="189"/>
      <c r="E53" s="189" t="s">
        <v>159</v>
      </c>
      <c r="F53" s="189" t="s">
        <v>160</v>
      </c>
      <c r="G53" s="189" t="s">
        <v>61</v>
      </c>
      <c r="H53" s="89" t="s">
        <v>169</v>
      </c>
      <c r="I53" s="89" t="s">
        <v>155</v>
      </c>
      <c r="J53" s="89"/>
      <c r="K53" s="181"/>
      <c r="L53" s="80"/>
      <c r="M53" s="80"/>
      <c r="N53" s="80"/>
      <c r="O53" s="91"/>
      <c r="P53" s="92"/>
      <c r="Q53" s="93">
        <f>O53+P53</f>
        <v>0</v>
      </c>
      <c r="R53" s="81" t="str">
        <f>IFERROR(Q53/N53,"-")</f>
        <v>-</v>
      </c>
      <c r="S53" s="80"/>
      <c r="T53" s="80"/>
      <c r="U53" s="81" t="str">
        <f>IFERROR(T53/(Q53),"-")</f>
        <v>-</v>
      </c>
      <c r="V53" s="82"/>
      <c r="W53" s="83"/>
      <c r="X53" s="81" t="str">
        <f>IF(Q53=0,"-",W53/Q53)</f>
        <v>-</v>
      </c>
      <c r="Y53" s="186"/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/>
      <c r="CQ53" s="141"/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170</v>
      </c>
      <c r="C54" s="189" t="s">
        <v>58</v>
      </c>
      <c r="D54" s="189"/>
      <c r="E54" s="189" t="s">
        <v>110</v>
      </c>
      <c r="F54" s="189" t="s">
        <v>111</v>
      </c>
      <c r="G54" s="189" t="s">
        <v>61</v>
      </c>
      <c r="H54" s="89" t="s">
        <v>171</v>
      </c>
      <c r="I54" s="89" t="s">
        <v>155</v>
      </c>
      <c r="J54" s="89"/>
      <c r="K54" s="181"/>
      <c r="L54" s="80"/>
      <c r="M54" s="80"/>
      <c r="N54" s="80"/>
      <c r="O54" s="91"/>
      <c r="P54" s="92"/>
      <c r="Q54" s="93">
        <f>O54+P54</f>
        <v>0</v>
      </c>
      <c r="R54" s="81" t="str">
        <f>IFERROR(Q54/N54,"-")</f>
        <v>-</v>
      </c>
      <c r="S54" s="80"/>
      <c r="T54" s="80"/>
      <c r="U54" s="81" t="str">
        <f>IFERROR(T54/(Q54),"-")</f>
        <v>-</v>
      </c>
      <c r="V54" s="82"/>
      <c r="W54" s="83"/>
      <c r="X54" s="81" t="str">
        <f>IF(Q54=0,"-",W54/Q54)</f>
        <v>-</v>
      </c>
      <c r="Y54" s="186"/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/>
      <c r="CQ54" s="141"/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172</v>
      </c>
      <c r="C55" s="189" t="s">
        <v>58</v>
      </c>
      <c r="D55" s="189"/>
      <c r="E55" s="189" t="s">
        <v>116</v>
      </c>
      <c r="F55" s="189" t="s">
        <v>117</v>
      </c>
      <c r="G55" s="189" t="s">
        <v>61</v>
      </c>
      <c r="H55" s="89" t="s">
        <v>173</v>
      </c>
      <c r="I55" s="89" t="s">
        <v>155</v>
      </c>
      <c r="J55" s="89"/>
      <c r="K55" s="181"/>
      <c r="L55" s="80"/>
      <c r="M55" s="80"/>
      <c r="N55" s="80"/>
      <c r="O55" s="91"/>
      <c r="P55" s="92"/>
      <c r="Q55" s="93">
        <f>O55+P55</f>
        <v>0</v>
      </c>
      <c r="R55" s="81" t="str">
        <f>IFERROR(Q55/N55,"-")</f>
        <v>-</v>
      </c>
      <c r="S55" s="80"/>
      <c r="T55" s="80"/>
      <c r="U55" s="81" t="str">
        <f>IFERROR(T55/(Q55),"-")</f>
        <v>-</v>
      </c>
      <c r="V55" s="82"/>
      <c r="W55" s="83"/>
      <c r="X55" s="81" t="str">
        <f>IF(Q55=0,"-",W55/Q55)</f>
        <v>-</v>
      </c>
      <c r="Y55" s="186"/>
      <c r="Z55" s="187" t="str">
        <f>IFERROR(Y55/Q55,"-")</f>
        <v>-</v>
      </c>
      <c r="AA55" s="187" t="str">
        <f>IFERROR(Y55/W55,"-")</f>
        <v>-</v>
      </c>
      <c r="AB55" s="181"/>
      <c r="AC55" s="85"/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/>
      <c r="CQ55" s="141"/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174</v>
      </c>
      <c r="C56" s="189" t="s">
        <v>58</v>
      </c>
      <c r="D56" s="189"/>
      <c r="E56" s="189" t="s">
        <v>98</v>
      </c>
      <c r="F56" s="189" t="s">
        <v>99</v>
      </c>
      <c r="G56" s="189" t="s">
        <v>61</v>
      </c>
      <c r="H56" s="89" t="s">
        <v>175</v>
      </c>
      <c r="I56" s="89" t="s">
        <v>155</v>
      </c>
      <c r="J56" s="89"/>
      <c r="K56" s="181"/>
      <c r="L56" s="80"/>
      <c r="M56" s="80"/>
      <c r="N56" s="80"/>
      <c r="O56" s="91"/>
      <c r="P56" s="92"/>
      <c r="Q56" s="93">
        <f>O56+P56</f>
        <v>0</v>
      </c>
      <c r="R56" s="81" t="str">
        <f>IFERROR(Q56/N56,"-")</f>
        <v>-</v>
      </c>
      <c r="S56" s="80"/>
      <c r="T56" s="80"/>
      <c r="U56" s="81" t="str">
        <f>IFERROR(T56/(Q56),"-")</f>
        <v>-</v>
      </c>
      <c r="V56" s="82"/>
      <c r="W56" s="83"/>
      <c r="X56" s="81" t="str">
        <f>IF(Q56=0,"-",W56/Q56)</f>
        <v>-</v>
      </c>
      <c r="Y56" s="186"/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/>
      <c r="CQ56" s="141"/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176</v>
      </c>
      <c r="C57" s="189" t="s">
        <v>58</v>
      </c>
      <c r="D57" s="189"/>
      <c r="E57" s="189" t="s">
        <v>159</v>
      </c>
      <c r="F57" s="189" t="s">
        <v>160</v>
      </c>
      <c r="G57" s="189" t="s">
        <v>61</v>
      </c>
      <c r="H57" s="89" t="s">
        <v>177</v>
      </c>
      <c r="I57" s="89" t="s">
        <v>155</v>
      </c>
      <c r="J57" s="89"/>
      <c r="K57" s="181"/>
      <c r="L57" s="80"/>
      <c r="M57" s="80"/>
      <c r="N57" s="80"/>
      <c r="O57" s="91"/>
      <c r="P57" s="92"/>
      <c r="Q57" s="93">
        <f>O57+P57</f>
        <v>0</v>
      </c>
      <c r="R57" s="81" t="str">
        <f>IFERROR(Q57/N57,"-")</f>
        <v>-</v>
      </c>
      <c r="S57" s="80"/>
      <c r="T57" s="80"/>
      <c r="U57" s="81" t="str">
        <f>IFERROR(T57/(Q57),"-")</f>
        <v>-</v>
      </c>
      <c r="V57" s="82"/>
      <c r="W57" s="83"/>
      <c r="X57" s="81" t="str">
        <f>IF(Q57=0,"-",W57/Q57)</f>
        <v>-</v>
      </c>
      <c r="Y57" s="186"/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/>
      <c r="CQ57" s="141"/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178</v>
      </c>
      <c r="C58" s="189" t="s">
        <v>58</v>
      </c>
      <c r="D58" s="189"/>
      <c r="E58" s="189" t="s">
        <v>110</v>
      </c>
      <c r="F58" s="189" t="s">
        <v>111</v>
      </c>
      <c r="G58" s="189" t="s">
        <v>61</v>
      </c>
      <c r="H58" s="89" t="s">
        <v>179</v>
      </c>
      <c r="I58" s="89" t="s">
        <v>155</v>
      </c>
      <c r="J58" s="89"/>
      <c r="K58" s="181"/>
      <c r="L58" s="80"/>
      <c r="M58" s="80"/>
      <c r="N58" s="80"/>
      <c r="O58" s="91"/>
      <c r="P58" s="92"/>
      <c r="Q58" s="93">
        <f>O58+P58</f>
        <v>0</v>
      </c>
      <c r="R58" s="81" t="str">
        <f>IFERROR(Q58/N58,"-")</f>
        <v>-</v>
      </c>
      <c r="S58" s="80"/>
      <c r="T58" s="80"/>
      <c r="U58" s="81" t="str">
        <f>IFERROR(T58/(Q58),"-")</f>
        <v>-</v>
      </c>
      <c r="V58" s="82"/>
      <c r="W58" s="83"/>
      <c r="X58" s="81" t="str">
        <f>IF(Q58=0,"-",W58/Q58)</f>
        <v>-</v>
      </c>
      <c r="Y58" s="186"/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/>
      <c r="CQ58" s="141"/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180</v>
      </c>
      <c r="C59" s="189" t="s">
        <v>58</v>
      </c>
      <c r="D59" s="189"/>
      <c r="E59" s="189"/>
      <c r="F59" s="189"/>
      <c r="G59" s="189" t="s">
        <v>93</v>
      </c>
      <c r="H59" s="89" t="s">
        <v>181</v>
      </c>
      <c r="I59" s="89" t="s">
        <v>155</v>
      </c>
      <c r="J59" s="89"/>
      <c r="K59" s="181"/>
      <c r="L59" s="80"/>
      <c r="M59" s="80"/>
      <c r="N59" s="80"/>
      <c r="O59" s="91"/>
      <c r="P59" s="92"/>
      <c r="Q59" s="93">
        <f>O59+P59</f>
        <v>0</v>
      </c>
      <c r="R59" s="81" t="str">
        <f>IFERROR(Q59/N59,"-")</f>
        <v>-</v>
      </c>
      <c r="S59" s="80"/>
      <c r="T59" s="80"/>
      <c r="U59" s="81" t="str">
        <f>IFERROR(T59/(Q59),"-")</f>
        <v>-</v>
      </c>
      <c r="V59" s="82"/>
      <c r="W59" s="83"/>
      <c r="X59" s="81" t="str">
        <f>IF(Q59=0,"-",W59/Q59)</f>
        <v>-</v>
      </c>
      <c r="Y59" s="186"/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/>
      <c r="CQ59" s="141"/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182</v>
      </c>
      <c r="C60" s="189" t="s">
        <v>58</v>
      </c>
      <c r="D60" s="189"/>
      <c r="E60" s="189" t="s">
        <v>104</v>
      </c>
      <c r="F60" s="189" t="s">
        <v>104</v>
      </c>
      <c r="G60" s="189" t="s">
        <v>66</v>
      </c>
      <c r="H60" s="89" t="s">
        <v>183</v>
      </c>
      <c r="I60" s="89"/>
      <c r="J60" s="89"/>
      <c r="K60" s="181"/>
      <c r="L60" s="80"/>
      <c r="M60" s="80"/>
      <c r="N60" s="80"/>
      <c r="O60" s="91"/>
      <c r="P60" s="92"/>
      <c r="Q60" s="93">
        <f>O60+P60</f>
        <v>0</v>
      </c>
      <c r="R60" s="81" t="str">
        <f>IFERROR(Q60/N60,"-")</f>
        <v>-</v>
      </c>
      <c r="S60" s="80"/>
      <c r="T60" s="80"/>
      <c r="U60" s="81" t="str">
        <f>IFERROR(T60/(Q60),"-")</f>
        <v>-</v>
      </c>
      <c r="V60" s="82"/>
      <c r="W60" s="83"/>
      <c r="X60" s="81" t="str">
        <f>IF(Q60=0,"-",W60/Q60)</f>
        <v>-</v>
      </c>
      <c r="Y60" s="186"/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/>
      <c r="CQ60" s="141"/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</v>
      </c>
      <c r="B61" s="189" t="s">
        <v>184</v>
      </c>
      <c r="C61" s="189" t="s">
        <v>58</v>
      </c>
      <c r="D61" s="189"/>
      <c r="E61" s="189" t="s">
        <v>185</v>
      </c>
      <c r="F61" s="189" t="s">
        <v>96</v>
      </c>
      <c r="G61" s="189" t="s">
        <v>61</v>
      </c>
      <c r="H61" s="89" t="s">
        <v>186</v>
      </c>
      <c r="I61" s="89" t="s">
        <v>187</v>
      </c>
      <c r="J61" s="191" t="s">
        <v>188</v>
      </c>
      <c r="K61" s="181">
        <v>150000</v>
      </c>
      <c r="L61" s="80"/>
      <c r="M61" s="80"/>
      <c r="N61" s="80"/>
      <c r="O61" s="91"/>
      <c r="P61" s="92"/>
      <c r="Q61" s="93">
        <f>O61+P61</f>
        <v>0</v>
      </c>
      <c r="R61" s="81" t="str">
        <f>IFERROR(Q61/N61,"-")</f>
        <v>-</v>
      </c>
      <c r="S61" s="80"/>
      <c r="T61" s="80"/>
      <c r="U61" s="81" t="str">
        <f>IFERROR(T61/(Q61),"-")</f>
        <v>-</v>
      </c>
      <c r="V61" s="82" t="str">
        <f>IFERROR(K61/SUM(Q61:Q62),"-")</f>
        <v>-</v>
      </c>
      <c r="W61" s="83"/>
      <c r="X61" s="81" t="str">
        <f>IF(Q61=0,"-",W61/Q61)</f>
        <v>-</v>
      </c>
      <c r="Y61" s="186"/>
      <c r="Z61" s="187" t="str">
        <f>IFERROR(Y61/Q61,"-")</f>
        <v>-</v>
      </c>
      <c r="AA61" s="187" t="str">
        <f>IFERROR(Y61/W61,"-")</f>
        <v>-</v>
      </c>
      <c r="AB61" s="181">
        <f>SUM(Y61:Y62)-SUM(K61:K62)</f>
        <v>-150000</v>
      </c>
      <c r="AC61" s="85">
        <f>SUM(Y61:Y62)/SUM(K61:K62)</f>
        <v>0</v>
      </c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/>
      <c r="CQ61" s="141"/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189</v>
      </c>
      <c r="C62" s="189" t="s">
        <v>58</v>
      </c>
      <c r="D62" s="189"/>
      <c r="E62" s="189" t="s">
        <v>185</v>
      </c>
      <c r="F62" s="189" t="s">
        <v>96</v>
      </c>
      <c r="G62" s="189" t="s">
        <v>66</v>
      </c>
      <c r="H62" s="89"/>
      <c r="I62" s="89"/>
      <c r="J62" s="89"/>
      <c r="K62" s="181"/>
      <c r="L62" s="80"/>
      <c r="M62" s="80"/>
      <c r="N62" s="80"/>
      <c r="O62" s="91"/>
      <c r="P62" s="92"/>
      <c r="Q62" s="93">
        <f>O62+P62</f>
        <v>0</v>
      </c>
      <c r="R62" s="81" t="str">
        <f>IFERROR(Q62/N62,"-")</f>
        <v>-</v>
      </c>
      <c r="S62" s="80"/>
      <c r="T62" s="80"/>
      <c r="U62" s="81" t="str">
        <f>IFERROR(T62/(Q62),"-")</f>
        <v>-</v>
      </c>
      <c r="V62" s="82"/>
      <c r="W62" s="83"/>
      <c r="X62" s="81" t="str">
        <f>IF(Q62=0,"-",W62/Q62)</f>
        <v>-</v>
      </c>
      <c r="Y62" s="186"/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/>
      <c r="CQ62" s="141"/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</v>
      </c>
      <c r="B63" s="189" t="s">
        <v>190</v>
      </c>
      <c r="C63" s="189" t="s">
        <v>58</v>
      </c>
      <c r="D63" s="189"/>
      <c r="E63" s="189" t="s">
        <v>191</v>
      </c>
      <c r="F63" s="189" t="s">
        <v>192</v>
      </c>
      <c r="G63" s="189" t="s">
        <v>61</v>
      </c>
      <c r="H63" s="89" t="s">
        <v>186</v>
      </c>
      <c r="I63" s="89" t="s">
        <v>187</v>
      </c>
      <c r="J63" s="190" t="s">
        <v>193</v>
      </c>
      <c r="K63" s="181">
        <v>150000</v>
      </c>
      <c r="L63" s="80"/>
      <c r="M63" s="80"/>
      <c r="N63" s="80"/>
      <c r="O63" s="91"/>
      <c r="P63" s="92"/>
      <c r="Q63" s="93">
        <f>O63+P63</f>
        <v>0</v>
      </c>
      <c r="R63" s="81" t="str">
        <f>IFERROR(Q63/N63,"-")</f>
        <v>-</v>
      </c>
      <c r="S63" s="80"/>
      <c r="T63" s="80"/>
      <c r="U63" s="81" t="str">
        <f>IFERROR(T63/(Q63),"-")</f>
        <v>-</v>
      </c>
      <c r="V63" s="82" t="str">
        <f>IFERROR(K63/SUM(Q63:Q64),"-")</f>
        <v>-</v>
      </c>
      <c r="W63" s="83"/>
      <c r="X63" s="81" t="str">
        <f>IF(Q63=0,"-",W63/Q63)</f>
        <v>-</v>
      </c>
      <c r="Y63" s="186"/>
      <c r="Z63" s="187" t="str">
        <f>IFERROR(Y63/Q63,"-")</f>
        <v>-</v>
      </c>
      <c r="AA63" s="187" t="str">
        <f>IFERROR(Y63/W63,"-")</f>
        <v>-</v>
      </c>
      <c r="AB63" s="181">
        <f>SUM(Y63:Y64)-SUM(K63:K64)</f>
        <v>-150000</v>
      </c>
      <c r="AC63" s="85">
        <f>SUM(Y63:Y64)/SUM(K63:K64)</f>
        <v>0</v>
      </c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/>
      <c r="CQ63" s="141"/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194</v>
      </c>
      <c r="C64" s="189" t="s">
        <v>58</v>
      </c>
      <c r="D64" s="189"/>
      <c r="E64" s="189" t="s">
        <v>191</v>
      </c>
      <c r="F64" s="189" t="s">
        <v>192</v>
      </c>
      <c r="G64" s="189" t="s">
        <v>66</v>
      </c>
      <c r="H64" s="89"/>
      <c r="I64" s="89"/>
      <c r="J64" s="89"/>
      <c r="K64" s="181"/>
      <c r="L64" s="80"/>
      <c r="M64" s="80"/>
      <c r="N64" s="80"/>
      <c r="O64" s="91"/>
      <c r="P64" s="92"/>
      <c r="Q64" s="93">
        <f>O64+P64</f>
        <v>0</v>
      </c>
      <c r="R64" s="81" t="str">
        <f>IFERROR(Q64/N64,"-")</f>
        <v>-</v>
      </c>
      <c r="S64" s="80"/>
      <c r="T64" s="80"/>
      <c r="U64" s="81" t="str">
        <f>IFERROR(T64/(Q64),"-")</f>
        <v>-</v>
      </c>
      <c r="V64" s="82"/>
      <c r="W64" s="83"/>
      <c r="X64" s="81" t="str">
        <f>IF(Q64=0,"-",W64/Q64)</f>
        <v>-</v>
      </c>
      <c r="Y64" s="186"/>
      <c r="Z64" s="187" t="str">
        <f>IFERROR(Y64/Q64,"-")</f>
        <v>-</v>
      </c>
      <c r="AA64" s="187" t="str">
        <f>IFERROR(Y64/W64,"-")</f>
        <v>-</v>
      </c>
      <c r="AB64" s="181"/>
      <c r="AC64" s="85"/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/>
      <c r="CQ64" s="141"/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</v>
      </c>
      <c r="B65" s="189" t="s">
        <v>195</v>
      </c>
      <c r="C65" s="189" t="s">
        <v>58</v>
      </c>
      <c r="D65" s="189"/>
      <c r="E65" s="189" t="s">
        <v>196</v>
      </c>
      <c r="F65" s="189" t="s">
        <v>197</v>
      </c>
      <c r="G65" s="189" t="s">
        <v>61</v>
      </c>
      <c r="H65" s="89" t="s">
        <v>62</v>
      </c>
      <c r="I65" s="89" t="s">
        <v>198</v>
      </c>
      <c r="J65" s="190" t="s">
        <v>199</v>
      </c>
      <c r="K65" s="181">
        <v>150000</v>
      </c>
      <c r="L65" s="80"/>
      <c r="M65" s="80"/>
      <c r="N65" s="80"/>
      <c r="O65" s="91"/>
      <c r="P65" s="92"/>
      <c r="Q65" s="93">
        <f>O65+P65</f>
        <v>0</v>
      </c>
      <c r="R65" s="81" t="str">
        <f>IFERROR(Q65/N65,"-")</f>
        <v>-</v>
      </c>
      <c r="S65" s="80"/>
      <c r="T65" s="80"/>
      <c r="U65" s="81" t="str">
        <f>IFERROR(T65/(Q65),"-")</f>
        <v>-</v>
      </c>
      <c r="V65" s="82" t="str">
        <f>IFERROR(K65/SUM(Q65:Q66),"-")</f>
        <v>-</v>
      </c>
      <c r="W65" s="83"/>
      <c r="X65" s="81" t="str">
        <f>IF(Q65=0,"-",W65/Q65)</f>
        <v>-</v>
      </c>
      <c r="Y65" s="186"/>
      <c r="Z65" s="187" t="str">
        <f>IFERROR(Y65/Q65,"-")</f>
        <v>-</v>
      </c>
      <c r="AA65" s="187" t="str">
        <f>IFERROR(Y65/W65,"-")</f>
        <v>-</v>
      </c>
      <c r="AB65" s="181">
        <f>SUM(Y65:Y66)-SUM(K65:K66)</f>
        <v>-150000</v>
      </c>
      <c r="AC65" s="85">
        <f>SUM(Y65:Y66)/SUM(K65:K66)</f>
        <v>0</v>
      </c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/>
      <c r="CQ65" s="141"/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200</v>
      </c>
      <c r="C66" s="189" t="s">
        <v>58</v>
      </c>
      <c r="D66" s="189"/>
      <c r="E66" s="189" t="s">
        <v>196</v>
      </c>
      <c r="F66" s="189" t="s">
        <v>197</v>
      </c>
      <c r="G66" s="189" t="s">
        <v>66</v>
      </c>
      <c r="H66" s="89"/>
      <c r="I66" s="89"/>
      <c r="J66" s="89"/>
      <c r="K66" s="181"/>
      <c r="L66" s="80"/>
      <c r="M66" s="80"/>
      <c r="N66" s="80"/>
      <c r="O66" s="91"/>
      <c r="P66" s="92"/>
      <c r="Q66" s="93">
        <f>O66+P66</f>
        <v>0</v>
      </c>
      <c r="R66" s="81" t="str">
        <f>IFERROR(Q66/N66,"-")</f>
        <v>-</v>
      </c>
      <c r="S66" s="80"/>
      <c r="T66" s="80"/>
      <c r="U66" s="81" t="str">
        <f>IFERROR(T66/(Q66),"-")</f>
        <v>-</v>
      </c>
      <c r="V66" s="82"/>
      <c r="W66" s="83"/>
      <c r="X66" s="81" t="str">
        <f>IF(Q66=0,"-",W66/Q66)</f>
        <v>-</v>
      </c>
      <c r="Y66" s="186"/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/>
      <c r="CQ66" s="141"/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</v>
      </c>
      <c r="B67" s="189" t="s">
        <v>201</v>
      </c>
      <c r="C67" s="189" t="s">
        <v>58</v>
      </c>
      <c r="D67" s="189"/>
      <c r="E67" s="189" t="s">
        <v>202</v>
      </c>
      <c r="F67" s="189" t="s">
        <v>203</v>
      </c>
      <c r="G67" s="189" t="s">
        <v>61</v>
      </c>
      <c r="H67" s="89" t="s">
        <v>78</v>
      </c>
      <c r="I67" s="89" t="s">
        <v>198</v>
      </c>
      <c r="J67" s="191" t="s">
        <v>204</v>
      </c>
      <c r="K67" s="181">
        <v>150000</v>
      </c>
      <c r="L67" s="80"/>
      <c r="M67" s="80"/>
      <c r="N67" s="80"/>
      <c r="O67" s="91"/>
      <c r="P67" s="92"/>
      <c r="Q67" s="93">
        <f>O67+P67</f>
        <v>0</v>
      </c>
      <c r="R67" s="81" t="str">
        <f>IFERROR(Q67/N67,"-")</f>
        <v>-</v>
      </c>
      <c r="S67" s="80"/>
      <c r="T67" s="80"/>
      <c r="U67" s="81" t="str">
        <f>IFERROR(T67/(Q67),"-")</f>
        <v>-</v>
      </c>
      <c r="V67" s="82" t="str">
        <f>IFERROR(K67/SUM(Q67:Q68),"-")</f>
        <v>-</v>
      </c>
      <c r="W67" s="83"/>
      <c r="X67" s="81" t="str">
        <f>IF(Q67=0,"-",W67/Q67)</f>
        <v>-</v>
      </c>
      <c r="Y67" s="186"/>
      <c r="Z67" s="187" t="str">
        <f>IFERROR(Y67/Q67,"-")</f>
        <v>-</v>
      </c>
      <c r="AA67" s="187" t="str">
        <f>IFERROR(Y67/W67,"-")</f>
        <v>-</v>
      </c>
      <c r="AB67" s="181">
        <f>SUM(Y67:Y68)-SUM(K67:K68)</f>
        <v>-150000</v>
      </c>
      <c r="AC67" s="85">
        <f>SUM(Y67:Y68)/SUM(K67:K68)</f>
        <v>0</v>
      </c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/>
      <c r="CQ67" s="141"/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205</v>
      </c>
      <c r="C68" s="189" t="s">
        <v>58</v>
      </c>
      <c r="D68" s="189"/>
      <c r="E68" s="189" t="s">
        <v>202</v>
      </c>
      <c r="F68" s="189" t="s">
        <v>203</v>
      </c>
      <c r="G68" s="189" t="s">
        <v>66</v>
      </c>
      <c r="H68" s="89"/>
      <c r="I68" s="89"/>
      <c r="J68" s="89"/>
      <c r="K68" s="181"/>
      <c r="L68" s="80"/>
      <c r="M68" s="80"/>
      <c r="N68" s="80"/>
      <c r="O68" s="91"/>
      <c r="P68" s="92"/>
      <c r="Q68" s="93">
        <f>O68+P68</f>
        <v>0</v>
      </c>
      <c r="R68" s="81" t="str">
        <f>IFERROR(Q68/N68,"-")</f>
        <v>-</v>
      </c>
      <c r="S68" s="80"/>
      <c r="T68" s="80"/>
      <c r="U68" s="81" t="str">
        <f>IFERROR(T68/(Q68),"-")</f>
        <v>-</v>
      </c>
      <c r="V68" s="82"/>
      <c r="W68" s="83"/>
      <c r="X68" s="81" t="str">
        <f>IF(Q68=0,"-",W68/Q68)</f>
        <v>-</v>
      </c>
      <c r="Y68" s="186"/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/>
      <c r="CQ68" s="141"/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</v>
      </c>
      <c r="B69" s="189" t="s">
        <v>206</v>
      </c>
      <c r="C69" s="189" t="s">
        <v>58</v>
      </c>
      <c r="D69" s="189"/>
      <c r="E69" s="189" t="s">
        <v>207</v>
      </c>
      <c r="F69" s="189" t="s">
        <v>208</v>
      </c>
      <c r="G69" s="189" t="s">
        <v>61</v>
      </c>
      <c r="H69" s="89" t="s">
        <v>209</v>
      </c>
      <c r="I69" s="89" t="s">
        <v>155</v>
      </c>
      <c r="J69" s="190" t="s">
        <v>199</v>
      </c>
      <c r="K69" s="181">
        <v>50000</v>
      </c>
      <c r="L69" s="80"/>
      <c r="M69" s="80"/>
      <c r="N69" s="80"/>
      <c r="O69" s="91"/>
      <c r="P69" s="92"/>
      <c r="Q69" s="93">
        <f>O69+P69</f>
        <v>0</v>
      </c>
      <c r="R69" s="81" t="str">
        <f>IFERROR(Q69/N69,"-")</f>
        <v>-</v>
      </c>
      <c r="S69" s="80"/>
      <c r="T69" s="80"/>
      <c r="U69" s="81" t="str">
        <f>IFERROR(T69/(Q69),"-")</f>
        <v>-</v>
      </c>
      <c r="V69" s="82" t="str">
        <f>IFERROR(K69/SUM(Q69:Q70),"-")</f>
        <v>-</v>
      </c>
      <c r="W69" s="83"/>
      <c r="X69" s="81" t="str">
        <f>IF(Q69=0,"-",W69/Q69)</f>
        <v>-</v>
      </c>
      <c r="Y69" s="186"/>
      <c r="Z69" s="187" t="str">
        <f>IFERROR(Y69/Q69,"-")</f>
        <v>-</v>
      </c>
      <c r="AA69" s="187" t="str">
        <f>IFERROR(Y69/W69,"-")</f>
        <v>-</v>
      </c>
      <c r="AB69" s="181">
        <f>SUM(Y69:Y70)-SUM(K69:K70)</f>
        <v>-50000</v>
      </c>
      <c r="AC69" s="85">
        <f>SUM(Y69:Y70)/SUM(K69:K70)</f>
        <v>0</v>
      </c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/>
      <c r="CQ69" s="141"/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210</v>
      </c>
      <c r="C70" s="189" t="s">
        <v>58</v>
      </c>
      <c r="D70" s="189"/>
      <c r="E70" s="189" t="s">
        <v>207</v>
      </c>
      <c r="F70" s="189" t="s">
        <v>208</v>
      </c>
      <c r="G70" s="189" t="s">
        <v>66</v>
      </c>
      <c r="H70" s="89"/>
      <c r="I70" s="89"/>
      <c r="J70" s="89"/>
      <c r="K70" s="181"/>
      <c r="L70" s="80"/>
      <c r="M70" s="80"/>
      <c r="N70" s="80"/>
      <c r="O70" s="91"/>
      <c r="P70" s="92"/>
      <c r="Q70" s="93">
        <f>O70+P70</f>
        <v>0</v>
      </c>
      <c r="R70" s="81" t="str">
        <f>IFERROR(Q70/N70,"-")</f>
        <v>-</v>
      </c>
      <c r="S70" s="80"/>
      <c r="T70" s="80"/>
      <c r="U70" s="81" t="str">
        <f>IFERROR(T70/(Q70),"-")</f>
        <v>-</v>
      </c>
      <c r="V70" s="82"/>
      <c r="W70" s="83"/>
      <c r="X70" s="81" t="str">
        <f>IF(Q70=0,"-",W70/Q70)</f>
        <v>-</v>
      </c>
      <c r="Y70" s="186"/>
      <c r="Z70" s="187" t="str">
        <f>IFERROR(Y70/Q70,"-")</f>
        <v>-</v>
      </c>
      <c r="AA70" s="187" t="str">
        <f>IFERROR(Y70/W70,"-")</f>
        <v>-</v>
      </c>
      <c r="AB70" s="181"/>
      <c r="AC70" s="85"/>
      <c r="AD70" s="78"/>
      <c r="AE70" s="94"/>
      <c r="AF70" s="95" t="str">
        <f>IF(Q70=0,"",IF(AE70=0,"",(AE70/Q70)))</f>
        <v/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 t="str">
        <f>IF(Q70=0,"",IF(AN70=0,"",(AN70/Q70)))</f>
        <v/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 t="str">
        <f>IF(Q70=0,"",IF(AW70=0,"",(AW70/Q70)))</f>
        <v/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 t="str">
        <f>IF(Q70=0,"",IF(BF70=0,"",(BF70/Q70)))</f>
        <v/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 t="str">
        <f>IF(Q70=0,"",IF(BO70=0,"",(BO70/Q70)))</f>
        <v/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 t="str">
        <f>IF(Q70=0,"",IF(BX70=0,"",(BX70/Q70)))</f>
        <v/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 t="str">
        <f>IF(Q70=0,"",IF(CG70=0,"",(CG70/Q70)))</f>
        <v/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/>
      <c r="CQ70" s="141"/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</v>
      </c>
      <c r="B71" s="189" t="s">
        <v>211</v>
      </c>
      <c r="C71" s="189" t="s">
        <v>58</v>
      </c>
      <c r="D71" s="189"/>
      <c r="E71" s="189" t="s">
        <v>207</v>
      </c>
      <c r="F71" s="189" t="s">
        <v>208</v>
      </c>
      <c r="G71" s="189" t="s">
        <v>61</v>
      </c>
      <c r="H71" s="89" t="s">
        <v>209</v>
      </c>
      <c r="I71" s="89" t="s">
        <v>155</v>
      </c>
      <c r="J71" s="191" t="s">
        <v>204</v>
      </c>
      <c r="K71" s="181">
        <v>50000</v>
      </c>
      <c r="L71" s="80"/>
      <c r="M71" s="80"/>
      <c r="N71" s="80"/>
      <c r="O71" s="91"/>
      <c r="P71" s="92"/>
      <c r="Q71" s="93">
        <f>O71+P71</f>
        <v>0</v>
      </c>
      <c r="R71" s="81" t="str">
        <f>IFERROR(Q71/N71,"-")</f>
        <v>-</v>
      </c>
      <c r="S71" s="80"/>
      <c r="T71" s="80"/>
      <c r="U71" s="81" t="str">
        <f>IFERROR(T71/(Q71),"-")</f>
        <v>-</v>
      </c>
      <c r="V71" s="82" t="str">
        <f>IFERROR(K71/SUM(Q71:Q72),"-")</f>
        <v>-</v>
      </c>
      <c r="W71" s="83"/>
      <c r="X71" s="81" t="str">
        <f>IF(Q71=0,"-",W71/Q71)</f>
        <v>-</v>
      </c>
      <c r="Y71" s="186"/>
      <c r="Z71" s="187" t="str">
        <f>IFERROR(Y71/Q71,"-")</f>
        <v>-</v>
      </c>
      <c r="AA71" s="187" t="str">
        <f>IFERROR(Y71/W71,"-")</f>
        <v>-</v>
      </c>
      <c r="AB71" s="181">
        <f>SUM(Y71:Y72)-SUM(K71:K72)</f>
        <v>-50000</v>
      </c>
      <c r="AC71" s="85">
        <f>SUM(Y71:Y72)/SUM(K71:K72)</f>
        <v>0</v>
      </c>
      <c r="AD71" s="78"/>
      <c r="AE71" s="94"/>
      <c r="AF71" s="95" t="str">
        <f>IF(Q71=0,"",IF(AE71=0,"",(AE71/Q71)))</f>
        <v/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 t="str">
        <f>IF(Q71=0,"",IF(AN71=0,"",(AN71/Q71)))</f>
        <v/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 t="str">
        <f>IF(Q71=0,"",IF(AW71=0,"",(AW71/Q71)))</f>
        <v/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 t="str">
        <f>IF(Q71=0,"",IF(BF71=0,"",(BF71/Q71)))</f>
        <v/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 t="str">
        <f>IF(Q71=0,"",IF(BO71=0,"",(BO71/Q71)))</f>
        <v/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 t="str">
        <f>IF(Q71=0,"",IF(BX71=0,"",(BX71/Q71)))</f>
        <v/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 t="str">
        <f>IF(Q71=0,"",IF(CG71=0,"",(CG71/Q71)))</f>
        <v/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/>
      <c r="CQ71" s="141"/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212</v>
      </c>
      <c r="C72" s="189" t="s">
        <v>58</v>
      </c>
      <c r="D72" s="189"/>
      <c r="E72" s="189" t="s">
        <v>207</v>
      </c>
      <c r="F72" s="189" t="s">
        <v>208</v>
      </c>
      <c r="G72" s="189" t="s">
        <v>66</v>
      </c>
      <c r="H72" s="89"/>
      <c r="I72" s="89"/>
      <c r="J72" s="89"/>
      <c r="K72" s="181"/>
      <c r="L72" s="80"/>
      <c r="M72" s="80"/>
      <c r="N72" s="80"/>
      <c r="O72" s="91"/>
      <c r="P72" s="92"/>
      <c r="Q72" s="93">
        <f>O72+P72</f>
        <v>0</v>
      </c>
      <c r="R72" s="81" t="str">
        <f>IFERROR(Q72/N72,"-")</f>
        <v>-</v>
      </c>
      <c r="S72" s="80"/>
      <c r="T72" s="80"/>
      <c r="U72" s="81" t="str">
        <f>IFERROR(T72/(Q72),"-")</f>
        <v>-</v>
      </c>
      <c r="V72" s="82"/>
      <c r="W72" s="83"/>
      <c r="X72" s="81" t="str">
        <f>IF(Q72=0,"-",W72/Q72)</f>
        <v>-</v>
      </c>
      <c r="Y72" s="186"/>
      <c r="Z72" s="187" t="str">
        <f>IFERROR(Y72/Q72,"-")</f>
        <v>-</v>
      </c>
      <c r="AA72" s="187" t="str">
        <f>IFERROR(Y72/W72,"-")</f>
        <v>-</v>
      </c>
      <c r="AB72" s="181"/>
      <c r="AC72" s="85"/>
      <c r="AD72" s="78"/>
      <c r="AE72" s="94"/>
      <c r="AF72" s="95" t="str">
        <f>IF(Q72=0,"",IF(AE72=0,"",(AE72/Q72)))</f>
        <v/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 t="str">
        <f>IF(Q72=0,"",IF(AN72=0,"",(AN72/Q72)))</f>
        <v/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 t="str">
        <f>IF(Q72=0,"",IF(AW72=0,"",(AW72/Q72)))</f>
        <v/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 t="str">
        <f>IF(Q72=0,"",IF(BF72=0,"",(BF72/Q72)))</f>
        <v/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 t="str">
        <f>IF(Q72=0,"",IF(BO72=0,"",(BO72/Q72)))</f>
        <v/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 t="str">
        <f>IF(Q72=0,"",IF(BX72=0,"",(BX72/Q72)))</f>
        <v/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 t="str">
        <f>IF(Q72=0,"",IF(CG72=0,"",(CG72/Q72)))</f>
        <v/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/>
      <c r="CQ72" s="141"/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0</v>
      </c>
      <c r="B73" s="189" t="s">
        <v>213</v>
      </c>
      <c r="C73" s="189" t="s">
        <v>58</v>
      </c>
      <c r="D73" s="189"/>
      <c r="E73" s="189" t="s">
        <v>207</v>
      </c>
      <c r="F73" s="189" t="s">
        <v>208</v>
      </c>
      <c r="G73" s="189" t="s">
        <v>61</v>
      </c>
      <c r="H73" s="89" t="s">
        <v>209</v>
      </c>
      <c r="I73" s="89" t="s">
        <v>155</v>
      </c>
      <c r="J73" s="89" t="s">
        <v>214</v>
      </c>
      <c r="K73" s="181">
        <v>50000</v>
      </c>
      <c r="L73" s="80"/>
      <c r="M73" s="80"/>
      <c r="N73" s="80"/>
      <c r="O73" s="91"/>
      <c r="P73" s="92"/>
      <c r="Q73" s="93">
        <f>O73+P73</f>
        <v>0</v>
      </c>
      <c r="R73" s="81" t="str">
        <f>IFERROR(Q73/N73,"-")</f>
        <v>-</v>
      </c>
      <c r="S73" s="80"/>
      <c r="T73" s="80"/>
      <c r="U73" s="81" t="str">
        <f>IFERROR(T73/(Q73),"-")</f>
        <v>-</v>
      </c>
      <c r="V73" s="82" t="str">
        <f>IFERROR(K73/SUM(Q73:Q74),"-")</f>
        <v>-</v>
      </c>
      <c r="W73" s="83"/>
      <c r="X73" s="81" t="str">
        <f>IF(Q73=0,"-",W73/Q73)</f>
        <v>-</v>
      </c>
      <c r="Y73" s="186"/>
      <c r="Z73" s="187" t="str">
        <f>IFERROR(Y73/Q73,"-")</f>
        <v>-</v>
      </c>
      <c r="AA73" s="187" t="str">
        <f>IFERROR(Y73/W73,"-")</f>
        <v>-</v>
      </c>
      <c r="AB73" s="181">
        <f>SUM(Y73:Y74)-SUM(K73:K74)</f>
        <v>-50000</v>
      </c>
      <c r="AC73" s="85">
        <f>SUM(Y73:Y74)/SUM(K73:K74)</f>
        <v>0</v>
      </c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/>
      <c r="CQ73" s="141"/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215</v>
      </c>
      <c r="C74" s="189" t="s">
        <v>58</v>
      </c>
      <c r="D74" s="189"/>
      <c r="E74" s="189" t="s">
        <v>207</v>
      </c>
      <c r="F74" s="189" t="s">
        <v>208</v>
      </c>
      <c r="G74" s="189" t="s">
        <v>66</v>
      </c>
      <c r="H74" s="89"/>
      <c r="I74" s="89"/>
      <c r="J74" s="89"/>
      <c r="K74" s="181"/>
      <c r="L74" s="80"/>
      <c r="M74" s="80"/>
      <c r="N74" s="80"/>
      <c r="O74" s="91"/>
      <c r="P74" s="92"/>
      <c r="Q74" s="93">
        <f>O74+P74</f>
        <v>0</v>
      </c>
      <c r="R74" s="81" t="str">
        <f>IFERROR(Q74/N74,"-")</f>
        <v>-</v>
      </c>
      <c r="S74" s="80"/>
      <c r="T74" s="80"/>
      <c r="U74" s="81" t="str">
        <f>IFERROR(T74/(Q74),"-")</f>
        <v>-</v>
      </c>
      <c r="V74" s="82"/>
      <c r="W74" s="83"/>
      <c r="X74" s="81" t="str">
        <f>IF(Q74=0,"-",W74/Q74)</f>
        <v>-</v>
      </c>
      <c r="Y74" s="186"/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/>
      <c r="CQ74" s="141"/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>
        <f>AC75</f>
        <v>0</v>
      </c>
      <c r="B75" s="189" t="s">
        <v>216</v>
      </c>
      <c r="C75" s="189" t="s">
        <v>58</v>
      </c>
      <c r="D75" s="189"/>
      <c r="E75" s="189" t="s">
        <v>110</v>
      </c>
      <c r="F75" s="189" t="s">
        <v>111</v>
      </c>
      <c r="G75" s="189" t="s">
        <v>61</v>
      </c>
      <c r="H75" s="89" t="s">
        <v>209</v>
      </c>
      <c r="I75" s="89" t="s">
        <v>155</v>
      </c>
      <c r="J75" s="89" t="s">
        <v>217</v>
      </c>
      <c r="K75" s="181">
        <v>50000</v>
      </c>
      <c r="L75" s="80"/>
      <c r="M75" s="80"/>
      <c r="N75" s="80"/>
      <c r="O75" s="91"/>
      <c r="P75" s="92"/>
      <c r="Q75" s="93">
        <f>O75+P75</f>
        <v>0</v>
      </c>
      <c r="R75" s="81" t="str">
        <f>IFERROR(Q75/N75,"-")</f>
        <v>-</v>
      </c>
      <c r="S75" s="80"/>
      <c r="T75" s="80"/>
      <c r="U75" s="81" t="str">
        <f>IFERROR(T75/(Q75),"-")</f>
        <v>-</v>
      </c>
      <c r="V75" s="82" t="str">
        <f>IFERROR(K75/SUM(Q75:Q76),"-")</f>
        <v>-</v>
      </c>
      <c r="W75" s="83"/>
      <c r="X75" s="81" t="str">
        <f>IF(Q75=0,"-",W75/Q75)</f>
        <v>-</v>
      </c>
      <c r="Y75" s="186"/>
      <c r="Z75" s="187" t="str">
        <f>IFERROR(Y75/Q75,"-")</f>
        <v>-</v>
      </c>
      <c r="AA75" s="187" t="str">
        <f>IFERROR(Y75/W75,"-")</f>
        <v>-</v>
      </c>
      <c r="AB75" s="181">
        <f>SUM(Y75:Y76)-SUM(K75:K76)</f>
        <v>-50000</v>
      </c>
      <c r="AC75" s="85">
        <f>SUM(Y75:Y76)/SUM(K75:K76)</f>
        <v>0</v>
      </c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/>
      <c r="CQ75" s="141"/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218</v>
      </c>
      <c r="C76" s="189" t="s">
        <v>58</v>
      </c>
      <c r="D76" s="189"/>
      <c r="E76" s="189" t="s">
        <v>110</v>
      </c>
      <c r="F76" s="189" t="s">
        <v>111</v>
      </c>
      <c r="G76" s="189" t="s">
        <v>66</v>
      </c>
      <c r="H76" s="89"/>
      <c r="I76" s="89"/>
      <c r="J76" s="89"/>
      <c r="K76" s="181"/>
      <c r="L76" s="80"/>
      <c r="M76" s="80"/>
      <c r="N76" s="80"/>
      <c r="O76" s="91"/>
      <c r="P76" s="92"/>
      <c r="Q76" s="93">
        <f>O76+P76</f>
        <v>0</v>
      </c>
      <c r="R76" s="81" t="str">
        <f>IFERROR(Q76/N76,"-")</f>
        <v>-</v>
      </c>
      <c r="S76" s="80"/>
      <c r="T76" s="80"/>
      <c r="U76" s="81" t="str">
        <f>IFERROR(T76/(Q76),"-")</f>
        <v>-</v>
      </c>
      <c r="V76" s="82"/>
      <c r="W76" s="83"/>
      <c r="X76" s="81" t="str">
        <f>IF(Q76=0,"-",W76/Q76)</f>
        <v>-</v>
      </c>
      <c r="Y76" s="186"/>
      <c r="Z76" s="187" t="str">
        <f>IFERROR(Y76/Q76,"-")</f>
        <v>-</v>
      </c>
      <c r="AA76" s="187" t="str">
        <f>IFERROR(Y76/W76,"-")</f>
        <v>-</v>
      </c>
      <c r="AB76" s="181"/>
      <c r="AC76" s="85"/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/>
      <c r="CQ76" s="141"/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</v>
      </c>
      <c r="B77" s="189" t="s">
        <v>219</v>
      </c>
      <c r="C77" s="189" t="s">
        <v>58</v>
      </c>
      <c r="D77" s="189"/>
      <c r="E77" s="189" t="s">
        <v>110</v>
      </c>
      <c r="F77" s="189" t="s">
        <v>111</v>
      </c>
      <c r="G77" s="189" t="s">
        <v>61</v>
      </c>
      <c r="H77" s="89" t="s">
        <v>209</v>
      </c>
      <c r="I77" s="89" t="s">
        <v>155</v>
      </c>
      <c r="J77" s="190" t="s">
        <v>220</v>
      </c>
      <c r="K77" s="181">
        <v>50000</v>
      </c>
      <c r="L77" s="80"/>
      <c r="M77" s="80"/>
      <c r="N77" s="80"/>
      <c r="O77" s="91"/>
      <c r="P77" s="92"/>
      <c r="Q77" s="93">
        <f>O77+P77</f>
        <v>0</v>
      </c>
      <c r="R77" s="81" t="str">
        <f>IFERROR(Q77/N77,"-")</f>
        <v>-</v>
      </c>
      <c r="S77" s="80"/>
      <c r="T77" s="80"/>
      <c r="U77" s="81" t="str">
        <f>IFERROR(T77/(Q77),"-")</f>
        <v>-</v>
      </c>
      <c r="V77" s="82" t="str">
        <f>IFERROR(K77/SUM(Q77:Q78),"-")</f>
        <v>-</v>
      </c>
      <c r="W77" s="83"/>
      <c r="X77" s="81" t="str">
        <f>IF(Q77=0,"-",W77/Q77)</f>
        <v>-</v>
      </c>
      <c r="Y77" s="186"/>
      <c r="Z77" s="187" t="str">
        <f>IFERROR(Y77/Q77,"-")</f>
        <v>-</v>
      </c>
      <c r="AA77" s="187" t="str">
        <f>IFERROR(Y77/W77,"-")</f>
        <v>-</v>
      </c>
      <c r="AB77" s="181">
        <f>SUM(Y77:Y78)-SUM(K77:K78)</f>
        <v>-50000</v>
      </c>
      <c r="AC77" s="85">
        <f>SUM(Y77:Y78)/SUM(K77:K78)</f>
        <v>0</v>
      </c>
      <c r="AD77" s="78"/>
      <c r="AE77" s="94"/>
      <c r="AF77" s="95" t="str">
        <f>IF(Q77=0,"",IF(AE77=0,"",(AE77/Q77)))</f>
        <v/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 t="str">
        <f>IF(Q77=0,"",IF(AN77=0,"",(AN77/Q77)))</f>
        <v/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 t="str">
        <f>IF(Q77=0,"",IF(AW77=0,"",(AW77/Q77)))</f>
        <v/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 t="str">
        <f>IF(Q77=0,"",IF(BF77=0,"",(BF77/Q77)))</f>
        <v/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 t="str">
        <f>IF(Q77=0,"",IF(BO77=0,"",(BO77/Q77)))</f>
        <v/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 t="str">
        <f>IF(Q77=0,"",IF(BX77=0,"",(BX77/Q77)))</f>
        <v/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 t="str">
        <f>IF(Q77=0,"",IF(CG77=0,"",(CG77/Q77)))</f>
        <v/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/>
      <c r="CQ77" s="141"/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221</v>
      </c>
      <c r="C78" s="189" t="s">
        <v>58</v>
      </c>
      <c r="D78" s="189"/>
      <c r="E78" s="189" t="s">
        <v>110</v>
      </c>
      <c r="F78" s="189" t="s">
        <v>111</v>
      </c>
      <c r="G78" s="189" t="s">
        <v>66</v>
      </c>
      <c r="H78" s="89"/>
      <c r="I78" s="89"/>
      <c r="J78" s="89"/>
      <c r="K78" s="181"/>
      <c r="L78" s="80"/>
      <c r="M78" s="80"/>
      <c r="N78" s="80"/>
      <c r="O78" s="91"/>
      <c r="P78" s="92"/>
      <c r="Q78" s="93">
        <f>O78+P78</f>
        <v>0</v>
      </c>
      <c r="R78" s="81" t="str">
        <f>IFERROR(Q78/N78,"-")</f>
        <v>-</v>
      </c>
      <c r="S78" s="80"/>
      <c r="T78" s="80"/>
      <c r="U78" s="81" t="str">
        <f>IFERROR(T78/(Q78),"-")</f>
        <v>-</v>
      </c>
      <c r="V78" s="82"/>
      <c r="W78" s="83"/>
      <c r="X78" s="81" t="str">
        <f>IF(Q78=0,"-",W78/Q78)</f>
        <v>-</v>
      </c>
      <c r="Y78" s="186"/>
      <c r="Z78" s="187" t="str">
        <f>IFERROR(Y78/Q78,"-")</f>
        <v>-</v>
      </c>
      <c r="AA78" s="187" t="str">
        <f>IFERROR(Y78/W78,"-")</f>
        <v>-</v>
      </c>
      <c r="AB78" s="181"/>
      <c r="AC78" s="85"/>
      <c r="AD78" s="78"/>
      <c r="AE78" s="94"/>
      <c r="AF78" s="95" t="str">
        <f>IF(Q78=0,"",IF(AE78=0,"",(AE78/Q78)))</f>
        <v/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 t="str">
        <f>IF(Q78=0,"",IF(AN78=0,"",(AN78/Q78)))</f>
        <v/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 t="str">
        <f>IF(Q78=0,"",IF(AW78=0,"",(AW78/Q78)))</f>
        <v/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 t="str">
        <f>IF(Q78=0,"",IF(BF78=0,"",(BF78/Q78)))</f>
        <v/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 t="str">
        <f>IF(Q78=0,"",IF(BO78=0,"",(BO78/Q78)))</f>
        <v/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 t="str">
        <f>IF(Q78=0,"",IF(BX78=0,"",(BX78/Q78)))</f>
        <v/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 t="str">
        <f>IF(Q78=0,"",IF(CG78=0,"",(CG78/Q78)))</f>
        <v/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/>
      <c r="CQ78" s="141"/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30"/>
      <c r="B79" s="86"/>
      <c r="C79" s="86"/>
      <c r="D79" s="87"/>
      <c r="E79" s="87"/>
      <c r="F79" s="87"/>
      <c r="G79" s="88"/>
      <c r="H79" s="89"/>
      <c r="I79" s="89"/>
      <c r="J79" s="89"/>
      <c r="K79" s="182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58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30"/>
      <c r="B80" s="37"/>
      <c r="C80" s="37"/>
      <c r="D80" s="21"/>
      <c r="E80" s="21"/>
      <c r="F80" s="21"/>
      <c r="G80" s="22"/>
      <c r="H80" s="36"/>
      <c r="I80" s="36"/>
      <c r="J80" s="74"/>
      <c r="K80" s="183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8"/>
      <c r="Z80" s="188"/>
      <c r="AA80" s="188"/>
      <c r="AB80" s="188"/>
      <c r="AC80" s="33"/>
      <c r="AD80" s="60"/>
      <c r="AE80" s="62"/>
      <c r="AF80" s="63"/>
      <c r="AG80" s="62"/>
      <c r="AH80" s="66"/>
      <c r="AI80" s="67"/>
      <c r="AJ80" s="68"/>
      <c r="AK80" s="69"/>
      <c r="AL80" s="69"/>
      <c r="AM80" s="69"/>
      <c r="AN80" s="62"/>
      <c r="AO80" s="63"/>
      <c r="AP80" s="62"/>
      <c r="AQ80" s="66"/>
      <c r="AR80" s="67"/>
      <c r="AS80" s="68"/>
      <c r="AT80" s="69"/>
      <c r="AU80" s="69"/>
      <c r="AV80" s="69"/>
      <c r="AW80" s="62"/>
      <c r="AX80" s="63"/>
      <c r="AY80" s="62"/>
      <c r="AZ80" s="66"/>
      <c r="BA80" s="67"/>
      <c r="BB80" s="68"/>
      <c r="BC80" s="69"/>
      <c r="BD80" s="69"/>
      <c r="BE80" s="69"/>
      <c r="BF80" s="62"/>
      <c r="BG80" s="63"/>
      <c r="BH80" s="62"/>
      <c r="BI80" s="66"/>
      <c r="BJ80" s="67"/>
      <c r="BK80" s="68"/>
      <c r="BL80" s="69"/>
      <c r="BM80" s="69"/>
      <c r="BN80" s="69"/>
      <c r="BO80" s="64"/>
      <c r="BP80" s="65"/>
      <c r="BQ80" s="62"/>
      <c r="BR80" s="66"/>
      <c r="BS80" s="67"/>
      <c r="BT80" s="68"/>
      <c r="BU80" s="69"/>
      <c r="BV80" s="69"/>
      <c r="BW80" s="69"/>
      <c r="BX80" s="64"/>
      <c r="BY80" s="65"/>
      <c r="BZ80" s="62"/>
      <c r="CA80" s="66"/>
      <c r="CB80" s="67"/>
      <c r="CC80" s="68"/>
      <c r="CD80" s="69"/>
      <c r="CE80" s="69"/>
      <c r="CF80" s="69"/>
      <c r="CG80" s="64"/>
      <c r="CH80" s="65"/>
      <c r="CI80" s="62"/>
      <c r="CJ80" s="66"/>
      <c r="CK80" s="67"/>
      <c r="CL80" s="68"/>
      <c r="CM80" s="69"/>
      <c r="CN80" s="69"/>
      <c r="CO80" s="69"/>
      <c r="CP80" s="70"/>
      <c r="CQ80" s="67"/>
      <c r="CR80" s="67"/>
      <c r="CS80" s="67"/>
      <c r="CT80" s="71"/>
    </row>
    <row r="81" spans="1:99">
      <c r="A81" s="19">
        <f>AC81</f>
        <v>0</v>
      </c>
      <c r="B81" s="39"/>
      <c r="C81" s="39"/>
      <c r="D81" s="39"/>
      <c r="E81" s="39"/>
      <c r="F81" s="39"/>
      <c r="G81" s="39"/>
      <c r="H81" s="40" t="s">
        <v>222</v>
      </c>
      <c r="I81" s="40"/>
      <c r="J81" s="40"/>
      <c r="K81" s="184">
        <f>SUM(K6:K80)</f>
        <v>2690000</v>
      </c>
      <c r="L81" s="41">
        <f>SUM(L6:L80)</f>
        <v>0</v>
      </c>
      <c r="M81" s="41">
        <f>SUM(M6:M80)</f>
        <v>0</v>
      </c>
      <c r="N81" s="41">
        <f>SUM(N6:N80)</f>
        <v>0</v>
      </c>
      <c r="O81" s="41">
        <f>SUM(O6:O80)</f>
        <v>0</v>
      </c>
      <c r="P81" s="41">
        <f>SUM(P6:P80)</f>
        <v>0</v>
      </c>
      <c r="Q81" s="41">
        <f>SUM(Q6:Q80)</f>
        <v>0</v>
      </c>
      <c r="R81" s="42" t="str">
        <f>IFERROR(Q81/N81,"-")</f>
        <v>-</v>
      </c>
      <c r="S81" s="77">
        <f>SUM(S6:S80)</f>
        <v>0</v>
      </c>
      <c r="T81" s="77">
        <f>SUM(T6:T80)</f>
        <v>0</v>
      </c>
      <c r="U81" s="42" t="str">
        <f>IFERROR(S81/Q81,"-")</f>
        <v>-</v>
      </c>
      <c r="V81" s="43" t="str">
        <f>IFERROR(K81/Q81,"-")</f>
        <v>-</v>
      </c>
      <c r="W81" s="44">
        <f>SUM(W6:W80)</f>
        <v>0</v>
      </c>
      <c r="X81" s="42" t="str">
        <f>IFERROR(W81/Q81,"-")</f>
        <v>-</v>
      </c>
      <c r="Y81" s="184">
        <f>SUM(Y6:Y80)</f>
        <v>0</v>
      </c>
      <c r="Z81" s="184" t="str">
        <f>IFERROR(Y81/Q81,"-")</f>
        <v>-</v>
      </c>
      <c r="AA81" s="184" t="str">
        <f>IFERROR(Y81/W81,"-")</f>
        <v>-</v>
      </c>
      <c r="AB81" s="184">
        <f>Y81-K81</f>
        <v>-2690000</v>
      </c>
      <c r="AC81" s="46">
        <f>Y81/K81</f>
        <v>0</v>
      </c>
      <c r="AD81" s="59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7"/>
    <mergeCell ref="K28:K37"/>
    <mergeCell ref="V28:V37"/>
    <mergeCell ref="AB28:AB37"/>
    <mergeCell ref="AC28:AC37"/>
    <mergeCell ref="A38:A42"/>
    <mergeCell ref="K38:K42"/>
    <mergeCell ref="V38:V42"/>
    <mergeCell ref="AB38:AB42"/>
    <mergeCell ref="AC38:AC42"/>
    <mergeCell ref="A43:A46"/>
    <mergeCell ref="K43:K46"/>
    <mergeCell ref="V43:V46"/>
    <mergeCell ref="AB43:AB46"/>
    <mergeCell ref="AC43:AC46"/>
    <mergeCell ref="A47:A60"/>
    <mergeCell ref="K47:K60"/>
    <mergeCell ref="V47:V60"/>
    <mergeCell ref="AB47:AB60"/>
    <mergeCell ref="AC47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224</v>
      </c>
      <c r="C6" s="189" t="s">
        <v>58</v>
      </c>
      <c r="D6" s="189" t="s">
        <v>225</v>
      </c>
      <c r="E6" s="189"/>
      <c r="F6" s="189"/>
      <c r="G6" s="189" t="s">
        <v>61</v>
      </c>
      <c r="H6" s="89" t="s">
        <v>226</v>
      </c>
      <c r="I6" s="89" t="s">
        <v>227</v>
      </c>
      <c r="J6" s="89" t="s">
        <v>228</v>
      </c>
      <c r="K6" s="181">
        <v>140000</v>
      </c>
      <c r="L6" s="80"/>
      <c r="M6" s="80"/>
      <c r="N6" s="80"/>
      <c r="O6" s="91"/>
      <c r="P6" s="92"/>
      <c r="Q6" s="93">
        <f>O6+P6</f>
        <v>0</v>
      </c>
      <c r="R6" s="81" t="str">
        <f>IFERROR(Q6/N6,"-")</f>
        <v>-</v>
      </c>
      <c r="S6" s="80"/>
      <c r="T6" s="80"/>
      <c r="U6" s="81" t="str">
        <f>IFERROR(T6/(Q6),"-")</f>
        <v>-</v>
      </c>
      <c r="V6" s="82" t="str">
        <f>IFERROR(K6/SUM(Q6:Q7),"-")</f>
        <v>-</v>
      </c>
      <c r="W6" s="83"/>
      <c r="X6" s="81" t="str">
        <f>IF(Q6=0,"-",W6/Q6)</f>
        <v>-</v>
      </c>
      <c r="Y6" s="186"/>
      <c r="Z6" s="187" t="str">
        <f>IFERROR(Y6/Q6,"-")</f>
        <v>-</v>
      </c>
      <c r="AA6" s="187" t="str">
        <f>IFERROR(Y6/W6,"-")</f>
        <v>-</v>
      </c>
      <c r="AB6" s="181">
        <f>SUM(Y6:Y7)-SUM(K6:K7)</f>
        <v>-140000</v>
      </c>
      <c r="AC6" s="85">
        <f>SUM(Y6:Y7)/SUM(K6:K7)</f>
        <v>0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/>
      <c r="CQ6" s="141"/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229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/>
      <c r="M7" s="80"/>
      <c r="N7" s="80"/>
      <c r="O7" s="91"/>
      <c r="P7" s="92"/>
      <c r="Q7" s="93">
        <f>O7+P7</f>
        <v>0</v>
      </c>
      <c r="R7" s="81" t="str">
        <f>IFERROR(Q7/N7,"-")</f>
        <v>-</v>
      </c>
      <c r="S7" s="80"/>
      <c r="T7" s="80"/>
      <c r="U7" s="81" t="str">
        <f>IFERROR(T7/(Q7),"-")</f>
        <v>-</v>
      </c>
      <c r="V7" s="82"/>
      <c r="W7" s="83"/>
      <c r="X7" s="81" t="str">
        <f>IF(Q7=0,"-",W7/Q7)</f>
        <v>-</v>
      </c>
      <c r="Y7" s="186"/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/>
      <c r="CQ7" s="141"/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230</v>
      </c>
      <c r="C8" s="189" t="s">
        <v>231</v>
      </c>
      <c r="D8" s="189" t="s">
        <v>232</v>
      </c>
      <c r="E8" s="189" t="s">
        <v>233</v>
      </c>
      <c r="F8" s="189"/>
      <c r="G8" s="189" t="s">
        <v>61</v>
      </c>
      <c r="H8" s="89" t="s">
        <v>234</v>
      </c>
      <c r="I8" s="89" t="s">
        <v>235</v>
      </c>
      <c r="J8" s="89" t="s">
        <v>236</v>
      </c>
      <c r="K8" s="181">
        <v>75000</v>
      </c>
      <c r="L8" s="80"/>
      <c r="M8" s="80"/>
      <c r="N8" s="80"/>
      <c r="O8" s="91"/>
      <c r="P8" s="92"/>
      <c r="Q8" s="93">
        <f>O8+P8</f>
        <v>0</v>
      </c>
      <c r="R8" s="81" t="str">
        <f>IFERROR(Q8/N8,"-")</f>
        <v>-</v>
      </c>
      <c r="S8" s="80"/>
      <c r="T8" s="80"/>
      <c r="U8" s="81" t="str">
        <f>IFERROR(T8/(Q8),"-")</f>
        <v>-</v>
      </c>
      <c r="V8" s="82" t="str">
        <f>IFERROR(K8/SUM(Q8:Q9),"-")</f>
        <v>-</v>
      </c>
      <c r="W8" s="83"/>
      <c r="X8" s="81" t="str">
        <f>IF(Q8=0,"-",W8/Q8)</f>
        <v>-</v>
      </c>
      <c r="Y8" s="186"/>
      <c r="Z8" s="187" t="str">
        <f>IFERROR(Y8/Q8,"-")</f>
        <v>-</v>
      </c>
      <c r="AA8" s="187" t="str">
        <f>IFERROR(Y8/W8,"-")</f>
        <v>-</v>
      </c>
      <c r="AB8" s="181">
        <f>SUM(Y8:Y9)-SUM(K8:K9)</f>
        <v>-75000</v>
      </c>
      <c r="AC8" s="85">
        <f>SUM(Y8:Y9)/SUM(K8:K9)</f>
        <v>0</v>
      </c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/>
      <c r="CQ8" s="141"/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237</v>
      </c>
      <c r="C9" s="189" t="s">
        <v>231</v>
      </c>
      <c r="D9" s="189"/>
      <c r="E9" s="189"/>
      <c r="F9" s="189"/>
      <c r="G9" s="189" t="s">
        <v>66</v>
      </c>
      <c r="H9" s="89"/>
      <c r="I9" s="89"/>
      <c r="J9" s="89"/>
      <c r="K9" s="181"/>
      <c r="L9" s="80"/>
      <c r="M9" s="80"/>
      <c r="N9" s="80"/>
      <c r="O9" s="91"/>
      <c r="P9" s="92"/>
      <c r="Q9" s="93">
        <f>O9+P9</f>
        <v>0</v>
      </c>
      <c r="R9" s="81" t="str">
        <f>IFERROR(Q9/N9,"-")</f>
        <v>-</v>
      </c>
      <c r="S9" s="80"/>
      <c r="T9" s="80"/>
      <c r="U9" s="81" t="str">
        <f>IFERROR(T9/(Q9),"-")</f>
        <v>-</v>
      </c>
      <c r="V9" s="82"/>
      <c r="W9" s="83"/>
      <c r="X9" s="81" t="str">
        <f>IF(Q9=0,"-",W9/Q9)</f>
        <v>-</v>
      </c>
      <c r="Y9" s="186"/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/>
      <c r="CQ9" s="141"/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</v>
      </c>
      <c r="B10" s="189" t="s">
        <v>238</v>
      </c>
      <c r="C10" s="189" t="s">
        <v>231</v>
      </c>
      <c r="D10" s="189" t="s">
        <v>232</v>
      </c>
      <c r="E10" s="189" t="s">
        <v>239</v>
      </c>
      <c r="F10" s="189"/>
      <c r="G10" s="189" t="s">
        <v>61</v>
      </c>
      <c r="H10" s="89" t="s">
        <v>240</v>
      </c>
      <c r="I10" s="89" t="s">
        <v>241</v>
      </c>
      <c r="J10" s="89" t="s">
        <v>242</v>
      </c>
      <c r="K10" s="181">
        <v>105000</v>
      </c>
      <c r="L10" s="80"/>
      <c r="M10" s="80"/>
      <c r="N10" s="80"/>
      <c r="O10" s="91"/>
      <c r="P10" s="92"/>
      <c r="Q10" s="93">
        <f>O10+P10</f>
        <v>0</v>
      </c>
      <c r="R10" s="81" t="str">
        <f>IFERROR(Q10/N10,"-")</f>
        <v>-</v>
      </c>
      <c r="S10" s="80"/>
      <c r="T10" s="80"/>
      <c r="U10" s="81" t="str">
        <f>IFERROR(T10/(Q10),"-")</f>
        <v>-</v>
      </c>
      <c r="V10" s="82" t="str">
        <f>IFERROR(K10/SUM(Q10:Q11),"-")</f>
        <v>-</v>
      </c>
      <c r="W10" s="83"/>
      <c r="X10" s="81" t="str">
        <f>IF(Q10=0,"-",W10/Q10)</f>
        <v>-</v>
      </c>
      <c r="Y10" s="186"/>
      <c r="Z10" s="187" t="str">
        <f>IFERROR(Y10/Q10,"-")</f>
        <v>-</v>
      </c>
      <c r="AA10" s="187" t="str">
        <f>IFERROR(Y10/W10,"-")</f>
        <v>-</v>
      </c>
      <c r="AB10" s="181">
        <f>SUM(Y10:Y11)-SUM(K10:K11)</f>
        <v>-105000</v>
      </c>
      <c r="AC10" s="85">
        <f>SUM(Y10:Y11)/SUM(K10:K11)</f>
        <v>0</v>
      </c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/>
      <c r="CQ10" s="141"/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243</v>
      </c>
      <c r="C11" s="189" t="s">
        <v>231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/>
      <c r="M11" s="80"/>
      <c r="N11" s="80"/>
      <c r="O11" s="91"/>
      <c r="P11" s="92"/>
      <c r="Q11" s="93">
        <f>O11+P11</f>
        <v>0</v>
      </c>
      <c r="R11" s="81" t="str">
        <f>IFERROR(Q11/N11,"-")</f>
        <v>-</v>
      </c>
      <c r="S11" s="80"/>
      <c r="T11" s="80"/>
      <c r="U11" s="81" t="str">
        <f>IFERROR(T11/(Q11),"-")</f>
        <v>-</v>
      </c>
      <c r="V11" s="82"/>
      <c r="W11" s="83"/>
      <c r="X11" s="81" t="str">
        <f>IF(Q11=0,"-",W11/Q11)</f>
        <v>-</v>
      </c>
      <c r="Y11" s="186"/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/>
      <c r="CQ11" s="141"/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0</v>
      </c>
      <c r="B14" s="39"/>
      <c r="C14" s="39"/>
      <c r="D14" s="39"/>
      <c r="E14" s="39"/>
      <c r="F14" s="39"/>
      <c r="G14" s="39"/>
      <c r="H14" s="40" t="s">
        <v>244</v>
      </c>
      <c r="I14" s="40"/>
      <c r="J14" s="40"/>
      <c r="K14" s="184">
        <f>SUM(K6:K13)</f>
        <v>320000</v>
      </c>
      <c r="L14" s="41">
        <f>SUM(L6:L13)</f>
        <v>0</v>
      </c>
      <c r="M14" s="41">
        <f>SUM(M6:M13)</f>
        <v>0</v>
      </c>
      <c r="N14" s="41">
        <f>SUM(N6:N13)</f>
        <v>0</v>
      </c>
      <c r="O14" s="41">
        <f>SUM(O6:O13)</f>
        <v>0</v>
      </c>
      <c r="P14" s="41">
        <f>SUM(P6:P13)</f>
        <v>0</v>
      </c>
      <c r="Q14" s="41">
        <f>SUM(Q6:Q13)</f>
        <v>0</v>
      </c>
      <c r="R14" s="42" t="str">
        <f>IFERROR(Q14/N14,"-")</f>
        <v>-</v>
      </c>
      <c r="S14" s="77">
        <f>SUM(S6:S13)</f>
        <v>0</v>
      </c>
      <c r="T14" s="77">
        <f>SUM(T6:T13)</f>
        <v>0</v>
      </c>
      <c r="U14" s="42" t="str">
        <f>IFERROR(S14/Q14,"-")</f>
        <v>-</v>
      </c>
      <c r="V14" s="43" t="str">
        <f>IFERROR(K14/Q14,"-")</f>
        <v>-</v>
      </c>
      <c r="W14" s="44">
        <f>SUM(W6:W13)</f>
        <v>0</v>
      </c>
      <c r="X14" s="42" t="str">
        <f>IFERROR(W14/Q14,"-")</f>
        <v>-</v>
      </c>
      <c r="Y14" s="184">
        <f>SUM(Y6:Y13)</f>
        <v>0</v>
      </c>
      <c r="Z14" s="184" t="str">
        <f>IFERROR(Y14/Q14,"-")</f>
        <v>-</v>
      </c>
      <c r="AA14" s="184" t="str">
        <f>IFERROR(Y14/W14,"-")</f>
        <v>-</v>
      </c>
      <c r="AB14" s="184">
        <f>Y14-K14</f>
        <v>-320000</v>
      </c>
      <c r="AC14" s="46">
        <f>Y14/K14</f>
        <v>0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245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246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247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248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249</v>
      </c>
      <c r="C6" s="189" t="s">
        <v>250</v>
      </c>
      <c r="D6" s="189"/>
      <c r="E6" s="189" t="s">
        <v>93</v>
      </c>
      <c r="F6" s="89" t="s">
        <v>251</v>
      </c>
      <c r="G6" s="89" t="s">
        <v>252</v>
      </c>
      <c r="H6" s="181"/>
      <c r="I6" s="84">
        <v>1500</v>
      </c>
      <c r="J6" s="80"/>
      <c r="K6" s="80"/>
      <c r="L6" s="80"/>
      <c r="M6" s="93">
        <v>0</v>
      </c>
      <c r="N6" s="144"/>
      <c r="O6" s="81" t="str">
        <f>IFERROR(M6/L6,"-")</f>
        <v>-</v>
      </c>
      <c r="P6" s="80"/>
      <c r="Q6" s="80"/>
      <c r="R6" s="81" t="str">
        <f>IFERROR(P6/M6,"-")</f>
        <v>-</v>
      </c>
      <c r="S6" s="82" t="str">
        <f>IFERROR(H6/SUM(M6:M6),"-")</f>
        <v>-</v>
      </c>
      <c r="T6" s="83"/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/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253</v>
      </c>
      <c r="C7" s="189" t="s">
        <v>250</v>
      </c>
      <c r="D7" s="189"/>
      <c r="E7" s="189" t="s">
        <v>93</v>
      </c>
      <c r="F7" s="89" t="s">
        <v>254</v>
      </c>
      <c r="G7" s="89" t="s">
        <v>252</v>
      </c>
      <c r="H7" s="181"/>
      <c r="I7" s="84">
        <v>1500</v>
      </c>
      <c r="J7" s="80"/>
      <c r="K7" s="80"/>
      <c r="L7" s="80"/>
      <c r="M7" s="93">
        <v>0</v>
      </c>
      <c r="N7" s="144"/>
      <c r="O7" s="81" t="str">
        <f>IFERROR(M7/L7,"-")</f>
        <v>-</v>
      </c>
      <c r="P7" s="80"/>
      <c r="Q7" s="80"/>
      <c r="R7" s="81" t="str">
        <f>IFERROR(P7/M7,"-")</f>
        <v>-</v>
      </c>
      <c r="S7" s="82" t="str">
        <f>IFERROR(H7/SUM(M7:M7),"-")</f>
        <v>-</v>
      </c>
      <c r="T7" s="83"/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/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255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0</v>
      </c>
      <c r="M10" s="41">
        <f>SUM(M6:M9)</f>
        <v>0</v>
      </c>
      <c r="N10" s="41">
        <f>SUM(N6:N9)</f>
        <v>0</v>
      </c>
      <c r="O10" s="42" t="str">
        <f>IFERROR(M10/L10,"-")</f>
        <v>-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256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246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257</v>
      </c>
      <c r="C6" s="189" t="s">
        <v>258</v>
      </c>
      <c r="D6" s="189" t="s">
        <v>259</v>
      </c>
      <c r="E6" s="189" t="s">
        <v>260</v>
      </c>
      <c r="F6" s="89" t="s">
        <v>261</v>
      </c>
      <c r="G6" s="89" t="s">
        <v>252</v>
      </c>
      <c r="H6" s="181">
        <v>0</v>
      </c>
      <c r="I6" s="80"/>
      <c r="J6" s="80"/>
      <c r="K6" s="80"/>
      <c r="L6" s="93">
        <v>0</v>
      </c>
      <c r="M6" s="81" t="str">
        <f>IFERROR(L6/K6,"-")</f>
        <v>-</v>
      </c>
      <c r="N6" s="80"/>
      <c r="O6" s="80"/>
      <c r="P6" s="81" t="str">
        <f>IFERROR(N6/(L6),"-")</f>
        <v>-</v>
      </c>
      <c r="Q6" s="82" t="str">
        <f>IFERROR(H6/SUM(L6:L6),"-")</f>
        <v>-</v>
      </c>
      <c r="R6" s="83"/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/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262</v>
      </c>
      <c r="C7" s="189" t="s">
        <v>258</v>
      </c>
      <c r="D7" s="189" t="s">
        <v>259</v>
      </c>
      <c r="E7" s="189" t="s">
        <v>260</v>
      </c>
      <c r="F7" s="89" t="s">
        <v>263</v>
      </c>
      <c r="G7" s="89" t="s">
        <v>252</v>
      </c>
      <c r="H7" s="181">
        <v>0</v>
      </c>
      <c r="I7" s="80"/>
      <c r="J7" s="80"/>
      <c r="K7" s="80"/>
      <c r="L7" s="93">
        <v>0</v>
      </c>
      <c r="M7" s="81" t="str">
        <f>IFERROR(L7/K7,"-")</f>
        <v>-</v>
      </c>
      <c r="N7" s="80"/>
      <c r="O7" s="80"/>
      <c r="P7" s="81" t="str">
        <f>IFERROR(N7/(L7),"-")</f>
        <v>-</v>
      </c>
      <c r="Q7" s="82" t="str">
        <f>IFERROR(H7/SUM(L7:L7),"-")</f>
        <v>-</v>
      </c>
      <c r="R7" s="83"/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/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264</v>
      </c>
      <c r="C8" s="189" t="s">
        <v>258</v>
      </c>
      <c r="D8" s="189" t="s">
        <v>259</v>
      </c>
      <c r="E8" s="189" t="s">
        <v>260</v>
      </c>
      <c r="F8" s="89" t="s">
        <v>265</v>
      </c>
      <c r="G8" s="89" t="s">
        <v>252</v>
      </c>
      <c r="H8" s="181">
        <v>0</v>
      </c>
      <c r="I8" s="80"/>
      <c r="J8" s="80"/>
      <c r="K8" s="80"/>
      <c r="L8" s="93">
        <v>0</v>
      </c>
      <c r="M8" s="81" t="str">
        <f>IFERROR(L8/K8,"-")</f>
        <v>-</v>
      </c>
      <c r="N8" s="80"/>
      <c r="O8" s="80"/>
      <c r="P8" s="81" t="str">
        <f>IFERROR(N8/(L8),"-")</f>
        <v>-</v>
      </c>
      <c r="Q8" s="82" t="str">
        <f>IFERROR(H8/SUM(L8:L8),"-")</f>
        <v>-</v>
      </c>
      <c r="R8" s="83"/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/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266</v>
      </c>
      <c r="C9" s="189" t="s">
        <v>258</v>
      </c>
      <c r="D9" s="189" t="s">
        <v>259</v>
      </c>
      <c r="E9" s="189" t="s">
        <v>260</v>
      </c>
      <c r="F9" s="89" t="s">
        <v>267</v>
      </c>
      <c r="G9" s="89" t="s">
        <v>252</v>
      </c>
      <c r="H9" s="181">
        <v>0</v>
      </c>
      <c r="I9" s="80"/>
      <c r="J9" s="80"/>
      <c r="K9" s="80"/>
      <c r="L9" s="93">
        <v>0</v>
      </c>
      <c r="M9" s="81" t="str">
        <f>IFERROR(L9/K9,"-")</f>
        <v>-</v>
      </c>
      <c r="N9" s="80"/>
      <c r="O9" s="80"/>
      <c r="P9" s="81" t="str">
        <f>IFERROR(N9/(L9),"-")</f>
        <v>-</v>
      </c>
      <c r="Q9" s="82" t="str">
        <f>IFERROR(H9/SUM(L9:L9),"-")</f>
        <v>-</v>
      </c>
      <c r="R9" s="83"/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/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268</v>
      </c>
      <c r="G12" s="40"/>
      <c r="H12" s="184"/>
      <c r="I12" s="41">
        <f>SUM(I6:I11)</f>
        <v>0</v>
      </c>
      <c r="J12" s="41">
        <f>SUM(J6:J11)</f>
        <v>0</v>
      </c>
      <c r="K12" s="41">
        <f>SUM(K6:K11)</f>
        <v>0</v>
      </c>
      <c r="L12" s="41">
        <f>SUM(L6:L11)</f>
        <v>0</v>
      </c>
      <c r="M12" s="42" t="str">
        <f>IFERROR(L12/K12,"-")</f>
        <v>-</v>
      </c>
      <c r="N12" s="77">
        <f>SUM(N6:N11)</f>
        <v>0</v>
      </c>
      <c r="O12" s="77">
        <f>SUM(O6:O11)</f>
        <v>0</v>
      </c>
      <c r="P12" s="42" t="str">
        <f>IFERROR(N12/L12,"-")</f>
        <v>-</v>
      </c>
      <c r="Q12" s="43" t="str">
        <f>IFERROR(H12/L12,"-")</f>
        <v>-</v>
      </c>
      <c r="R12" s="44">
        <f>SUM(R6:R11)</f>
        <v>0</v>
      </c>
      <c r="S12" s="42" t="str">
        <f>IFERROR(R12/L12,"-")</f>
        <v>-</v>
      </c>
      <c r="T12" s="184">
        <f>SUM(T6:T11)</f>
        <v>0</v>
      </c>
      <c r="U12" s="184" t="str">
        <f>IFERROR(T12/L12,"-")</f>
        <v>-</v>
      </c>
      <c r="V12" s="184" t="str">
        <f>IFERROR(T12/R12,"-")</f>
        <v>-</v>
      </c>
      <c r="W12" s="184">
        <f>T12-H12</f>
        <v>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