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<sst xmlns="http://schemas.openxmlformats.org/spreadsheetml/2006/main" uniqueCount="81">
  <si>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09月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</si>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</sst>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48000</v>
      </c>
      <c r="I8" s="64">
        <v>1700</v>
      </c>
      <c r="J8" s="60">
        <v>104</v>
      </c>
      <c r="K8" s="60">
        <v>0</v>
      </c>
      <c r="L8" s="60">
        <v>801</v>
      </c>
      <c r="M8" s="71">
        <v>32</v>
      </c>
      <c r="N8" s="122">
        <v>25</v>
      </c>
      <c r="O8" s="61">
        <f>IFERROR(M8/L8,"-")</f>
        <v>0.039950062421973</v>
      </c>
      <c r="P8" s="60">
        <v>0</v>
      </c>
      <c r="Q8" s="60">
        <v>5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-48000</v>
      </c>
      <c r="Z8" s="65">
        <f>SUM(V8:V8)/SUM(H8:H8)</f>
        <v>0</v>
      </c>
      <c r="AA8" s="58"/>
      <c r="AB8" s="72">
        <v>7</v>
      </c>
      <c r="AC8" s="73">
        <f>IF(M8=0,"",IF(AB8=0,"",(AB8/M8)))</f>
        <v>0.21875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0.0625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0.125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3</v>
      </c>
      <c r="BL8" s="97"/>
      <c r="BM8" s="98">
        <f>IF(M8=0,"",IF(BK8=0,"",(BK8/M8)))</f>
        <v>0.09375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12</v>
      </c>
      <c r="BV8" s="105">
        <f>IF(M8=0,"",IF(BU8=0,"",(BU8/M8)))</f>
        <v>0.375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2</v>
      </c>
      <c r="CE8" s="112">
        <f>IF(M8=0,"",IF(CD8=0,"",(CD8/M8)))</f>
        <v>0.0625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104</v>
      </c>
      <c r="K13" s="24">
        <f>SUM(K6:K12)</f>
        <v>0</v>
      </c>
      <c r="L13" s="24">
        <f>SUM(L6:L12)</f>
        <v>801</v>
      </c>
      <c r="M13" s="24">
        <f>SUM(M6:M12)</f>
        <v>32</v>
      </c>
      <c r="N13" s="24">
        <f>SUM(N6:N12)</f>
        <v>25</v>
      </c>
      <c r="O13" s="25">
        <f>IFERROR(M13/L13,"-")</f>
        <v>0.039950062421973</v>
      </c>
      <c r="P13" s="57">
        <f>SUM(P6:P12)</f>
        <v>0</v>
      </c>
      <c r="Q13" s="57">
        <f>SUM(Q6:Q12)</f>
        <v>5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1.8375158340329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6966008</v>
      </c>
      <c r="I6" s="60">
        <v>6838</v>
      </c>
      <c r="J6" s="60">
        <v>0</v>
      </c>
      <c r="K6" s="60">
        <v>280518</v>
      </c>
      <c r="L6" s="71">
        <v>2206</v>
      </c>
      <c r="M6" s="61">
        <f>IFERROR(L6/K6,"-")</f>
        <v>0.0078640229860472</v>
      </c>
      <c r="N6" s="60">
        <v>188</v>
      </c>
      <c r="O6" s="60">
        <v>667</v>
      </c>
      <c r="P6" s="61">
        <f>IFERROR(N6/(L6),"-")</f>
        <v>0.085222121486854</v>
      </c>
      <c r="Q6" s="62">
        <f>IFERROR(H6/SUM(L6:L6),"-")</f>
        <v>3157.7552130553</v>
      </c>
      <c r="R6" s="63">
        <v>372</v>
      </c>
      <c r="S6" s="61">
        <f>IF(L6=0,"-",R6/L6)</f>
        <v>0.16863100634633</v>
      </c>
      <c r="T6" s="164">
        <v>12800150</v>
      </c>
      <c r="U6" s="165">
        <f>IFERROR(T6/L6,"-")</f>
        <v>5802.4252039891</v>
      </c>
      <c r="V6" s="165">
        <f>IFERROR(T6/R6,"-")</f>
        <v>34409.005376344</v>
      </c>
      <c r="W6" s="159">
        <f>SUM(T6:T6)-SUM(H6:H6)</f>
        <v>5834142</v>
      </c>
      <c r="X6" s="65">
        <f>SUM(T6:T6)/SUM(H6:H6)</f>
        <v>1.8375158340329</v>
      </c>
      <c r="Y6" s="58"/>
      <c r="Z6" s="72">
        <v>1</v>
      </c>
      <c r="AA6" s="73">
        <f>IF(L6=0,"",IF(Z6=0,"",(Z6/L6)))</f>
        <v>0.00045330915684497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0.0013599274705349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14</v>
      </c>
      <c r="AS6" s="85">
        <f>IF(L6=0,"",IF(AR6=0,"",(AR6/L6)))</f>
        <v>0.0063463281958296</v>
      </c>
      <c r="AT6" s="84">
        <v>1</v>
      </c>
      <c r="AU6" s="86">
        <f>IFERROR(AT6/AR6,"-")</f>
        <v>0.071428571428571</v>
      </c>
      <c r="AV6" s="87">
        <v>8000</v>
      </c>
      <c r="AW6" s="88">
        <f>IFERROR(AV6/AR6,"-")</f>
        <v>571.42857142857</v>
      </c>
      <c r="AX6" s="89"/>
      <c r="AY6" s="89">
        <v>1</v>
      </c>
      <c r="AZ6" s="89"/>
      <c r="BA6" s="90">
        <v>65</v>
      </c>
      <c r="BB6" s="91">
        <f>IF(L6=0,"",IF(BA6=0,"",(BA6/L6)))</f>
        <v>0.029465095194923</v>
      </c>
      <c r="BC6" s="90">
        <v>4</v>
      </c>
      <c r="BD6" s="92">
        <f>IFERROR(BC6/BA6,"-")</f>
        <v>0.061538461538462</v>
      </c>
      <c r="BE6" s="93">
        <v>79000</v>
      </c>
      <c r="BF6" s="94">
        <f>IFERROR(BE6/BA6,"-")</f>
        <v>1215.3846153846</v>
      </c>
      <c r="BG6" s="95">
        <v>1</v>
      </c>
      <c r="BH6" s="95">
        <v>1</v>
      </c>
      <c r="BI6" s="95">
        <v>2</v>
      </c>
      <c r="BJ6" s="97">
        <v>1120</v>
      </c>
      <c r="BK6" s="98">
        <f>IF(L6=0,"",IF(BJ6=0,"",(BJ6/L6)))</f>
        <v>0.50770625566636</v>
      </c>
      <c r="BL6" s="99">
        <v>150</v>
      </c>
      <c r="BM6" s="100">
        <f>IFERROR(BL6/BJ6,"-")</f>
        <v>0.13392857142857</v>
      </c>
      <c r="BN6" s="101">
        <v>3999000</v>
      </c>
      <c r="BO6" s="102">
        <f>IFERROR(BN6/BJ6,"-")</f>
        <v>3570.5357142857</v>
      </c>
      <c r="BP6" s="103">
        <v>70</v>
      </c>
      <c r="BQ6" s="103">
        <v>30</v>
      </c>
      <c r="BR6" s="103">
        <v>50</v>
      </c>
      <c r="BS6" s="104">
        <v>804</v>
      </c>
      <c r="BT6" s="105">
        <f>IF(L6=0,"",IF(BS6=0,"",(BS6/L6)))</f>
        <v>0.36446056210335</v>
      </c>
      <c r="BU6" s="106">
        <v>160</v>
      </c>
      <c r="BV6" s="107">
        <f>IFERROR(BU6/BS6,"-")</f>
        <v>0.19900497512438</v>
      </c>
      <c r="BW6" s="108">
        <v>6011000</v>
      </c>
      <c r="BX6" s="109">
        <f>IFERROR(BW6/BS6,"-")</f>
        <v>7476.368159204</v>
      </c>
      <c r="BY6" s="110">
        <v>52</v>
      </c>
      <c r="BZ6" s="110">
        <v>33</v>
      </c>
      <c r="CA6" s="110">
        <v>75</v>
      </c>
      <c r="CB6" s="111">
        <v>199</v>
      </c>
      <c r="CC6" s="112">
        <f>IF(L6=0,"",IF(CB6=0,"",(CB6/L6)))</f>
        <v>0.090208522212149</v>
      </c>
      <c r="CD6" s="113">
        <v>57</v>
      </c>
      <c r="CE6" s="114">
        <f>IFERROR(CD6/CB6,"-")</f>
        <v>0.28643216080402</v>
      </c>
      <c r="CF6" s="115">
        <v>2703150</v>
      </c>
      <c r="CG6" s="116">
        <f>IFERROR(CF6/CB6,"-")</f>
        <v>13583.668341709</v>
      </c>
      <c r="CH6" s="117">
        <v>18</v>
      </c>
      <c r="CI6" s="117">
        <v>7</v>
      </c>
      <c r="CJ6" s="117">
        <v>32</v>
      </c>
      <c r="CK6" s="118">
        <v>372</v>
      </c>
      <c r="CL6" s="119">
        <v>12800150</v>
      </c>
      <c r="CM6" s="119">
        <v>680000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160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25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12</v>
      </c>
      <c r="L9" s="71">
        <v>1</v>
      </c>
      <c r="M9" s="61">
        <f>IFERROR(L9/K9,"-")</f>
        <v>0.083333333333333</v>
      </c>
      <c r="N9" s="60">
        <v>0</v>
      </c>
      <c r="O9" s="60">
        <v>0</v>
      </c>
      <c r="P9" s="61">
        <f>IFERROR(N9/(L9),"-")</f>
        <v>0</v>
      </c>
      <c r="Q9" s="62">
        <f>IFERROR(H9/SUM(L9:L9),"-")</f>
        <v>0</v>
      </c>
      <c r="R9" s="63">
        <v>0</v>
      </c>
      <c r="S9" s="61">
        <f>IF(L9=0,"-",R9/L9)</f>
        <v>0</v>
      </c>
      <c r="T9" s="164"/>
      <c r="U9" s="165">
        <f>IFERROR(T9/L9,"-")</f>
        <v>0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>
        <f>IF(L9=0,"",IF(BJ9=0,"",(BJ9/L9)))</f>
        <v>0</v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>
        <v>1</v>
      </c>
      <c r="BT9" s="105">
        <f>IF(L9=0,"",IF(BS9=0,"",(BS9/L9)))</f>
        <v>1</v>
      </c>
      <c r="BU9" s="106"/>
      <c r="BV9" s="107">
        <f>IFERROR(BU9/BS9,"-")</f>
        <v>0</v>
      </c>
      <c r="BW9" s="108"/>
      <c r="BX9" s="109">
        <f>IFERROR(BW9/BS9,"-")</f>
        <v>0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6839</v>
      </c>
      <c r="J13" s="24">
        <f>SUM(J6:J12)</f>
        <v>0</v>
      </c>
      <c r="K13" s="24">
        <f>SUM(K6:K12)</f>
        <v>280715</v>
      </c>
      <c r="L13" s="24">
        <f>SUM(L6:L12)</f>
        <v>2207</v>
      </c>
      <c r="M13" s="25">
        <f>IFERROR(L13/K13,"-")</f>
        <v>0.0078620665087366</v>
      </c>
      <c r="N13" s="57">
        <f>SUM(N6:N12)</f>
        <v>188</v>
      </c>
      <c r="O13" s="57">
        <f>SUM(O6:O12)</f>
        <v>667</v>
      </c>
      <c r="P13" s="25">
        <f>IFERROR(N13/L13,"-")</f>
        <v>0.085183507023108</v>
      </c>
      <c r="Q13" s="26">
        <f>IFERROR(H13/L13,"-")</f>
        <v>0</v>
      </c>
      <c r="R13" s="27">
        <f>SUM(R6:R12)</f>
        <v>372</v>
      </c>
      <c r="S13" s="25">
        <f>IFERROR(R13/L13,"-")</f>
        <v>0.16855459900317</v>
      </c>
      <c r="T13" s="162">
        <f>SUM(T6:T12)</f>
        <v>12800150</v>
      </c>
      <c r="U13" s="162">
        <f>IFERROR(T13/L13,"-")</f>
        <v>5799.7961033077</v>
      </c>
      <c r="V13" s="162">
        <f>IFERROR(T13/R13,"-")</f>
        <v>34409.005376344</v>
      </c>
      <c r="W13" s="162">
        <f>T13-H13</f>
        <v>12800150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