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<sst xmlns="http://schemas.openxmlformats.org/spreadsheetml/2006/main" uniqueCount="271">
  <si>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</si>
  <si>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</si>
  <si>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</si>
  <si>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</si>
  <si>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</si>
  <si>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</si>
  <si>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</si>
  <si>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</si>
  <si>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</si>
  <si>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</si>
  <si>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</si>
  <si>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</si>
  <si>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</si>
  <si>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</si>
  <si>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</si>
  <si>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</si>
  <si>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</si>
  <si>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</si>
  <si>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</si>
  <si>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</si>
  <si>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</si>
  <si>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</si>
  <si>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</si>
  <si>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</si>
  <si>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</si>
  <si>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</si>
  <si>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</si>
  <si>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03月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</si>
  <si>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</si>
  <si>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</si>
  <si>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</si>
  <si>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</si>
  <si>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</si>
  <si>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</si>
  <si>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</si>
  <si>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</si>
  <si>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</si>
  <si>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</si>
  <si>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</si>
  <si>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</si>
  <si>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</si>
  <si>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</si>
  <si>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</si>
  <si>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</si>
  <si>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</si>
  <si>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</si>
  <si>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</si>
  <si>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</si>
  <si>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</si>
  <si>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</si>
  <si>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</si>
  <si>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</si>
  <si>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</si>
  <si>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</si>
  <si>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</si>
  <si>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</si>
  <si>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</si>
  <si>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</si>
  <si>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</si>
  <si>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</si>
  <si>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</si>
  <si>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</si>
  <si>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</si>
  <si>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</si>
  <si>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</si>
  <si>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</si>
  <si>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</si>
  <si>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</si>
  <si>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</si>
  <si>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</si>
  <si>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</si>
  <si>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</si>
  <si>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</si>
  <si>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</si>
  <si>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</si>
  <si>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</si>
  <si>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</si>
  <si>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</si>
  <si>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</si>
  <si>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</si>
  <si>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</si>
  <si>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</si>
  <si>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</si>
  <si>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</si>
  <si>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</si>
  <si>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</si>
  <si>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</si>
  <si>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</si>
  <si>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</si>
  <si>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</si>
  <si>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</si>
  <si>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</si>
  <si>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</si>
  <si>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</si>
  <si>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</si>
  <si>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</si>
  <si>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</si>
  <si>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</si>
  <si>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</si>
  <si>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</si>
  <si>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</si>
  <si>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</si>
  <si>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</si>
  <si>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</si>
  <si>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</si>
  <si>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</si>
  <si>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</si>
  <si>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</si>
  <si>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</si>
  <si>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</si>
  <si>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</si>
  <si>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</si>
  <si>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</si>
  <si>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</si>
  <si>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</si>
  <si>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</si>
  <si>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</si>
  <si>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</si>
  <si>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</si>
  <si>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</si>
  <si>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</si>
  <si>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</si>
  <si>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</si>
  <si>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</si>
  <si>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</si>
  <si>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</si>
  <si>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</si>
  <si>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</si>
  <si>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3月26日(火)</t>
  </si>
  <si>
    <t>ic3768</t>
  </si>
  <si>
    <t>ln_ink778</t>
  </si>
  <si>
    <t>ln_ink779</t>
  </si>
  <si>
    <t>3月20日(水)</t>
  </si>
  <si>
    <t>ic3769</t>
  </si>
  <si>
    <t>ln_ink780</t>
  </si>
  <si>
    <t>雑誌版SPA(LINEver)（晶エリー）</t>
  </si>
  <si>
    <t>え?LINEでこんなに出会えんのダメ元で始めたはずが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</si>
  <si>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</si>
  <si>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</si>
  <si>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</si>
  <si>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</si>
  <si>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</si>
  <si>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</si>
  <si>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</si>
  <si>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</si>
  <si>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</si>
  <si>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</si>
  <si>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</si>
  <si>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</si>
  <si>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</si>
  <si>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</si>
  <si>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</si>
  <si>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</si>
  <si>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</si>
  <si>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</si>
  <si>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ic3771</t>
  </si>
  <si>
    <t>21～31日</t>
  </si>
  <si>
    <t>ic3772</t>
  </si>
  <si>
    <t>ln_ink786</t>
  </si>
  <si>
    <t>スポーツ報知関西　1回目</t>
  </si>
  <si>
    <t>4C終面雑報</t>
  </si>
  <si>
    <t>ln_ink787</t>
  </si>
  <si>
    <t>スポーツ報知関西　2回目</t>
  </si>
  <si>
    <t>ln_ink788</t>
  </si>
  <si>
    <t>旧デイリー版(LINEver)（高宮菜々子）</t>
  </si>
  <si>
    <t>上目遣いの熟女に酔いしれる(LINEver)</t>
  </si>
  <si>
    <t>スポーツ報知関西　3回目</t>
  </si>
  <si>
    <t>ln_ink789</t>
  </si>
  <si>
    <t>スポーツ報知関西　4回目</t>
  </si>
  <si>
    <t>ln_ink790</t>
  </si>
  <si>
    <t>スポーツ報知関西　5回目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</si>
  <si>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</si>
  <si>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</si>
  <si>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</si>
  <si>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</si>
  <si>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</si>
  <si>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</si>
  <si>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</si>
  <si>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</si>
  <si>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</si>
  <si>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</si>
  <si>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</si>
  <si>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</si>
  <si>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</si>
  <si>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</si>
  <si>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</si>
  <si>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</si>
  <si>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</si>
  <si>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</si>
  <si>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</si>
  <si>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</si>
  <si>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</si>
  <si>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</si>
  <si>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</si>
  <si>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</si>
  <si>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</si>
  <si>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催促メッセージ版(LINEver)（藤井レイラ）</t>
  </si>
  <si>
    <t>男性争奪戦勃発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</si>
  <si>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</si>
  <si>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</si>
  <si>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</si>
  <si>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</si>
  <si>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</si>
  <si>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</si>
  <si>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3月02日(土)</t>
  </si>
  <si>
    <t>ic3777</t>
  </si>
  <si>
    <t>ln_ink801</t>
  </si>
  <si>
    <t>右女9版(ヘスティア)(LINEver)（高宮菜々子）</t>
  </si>
  <si>
    <t>学生いませんギャルもいません熟女熟女熟女熟女(LINEver)</t>
  </si>
  <si>
    <t>3月03日(日)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</si>
  <si>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</si>
  <si>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</si>
  <si>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</si>
  <si>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</si>
  <si>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</si>
  <si>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</si>
  <si>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</si>
  <si>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</si>
  <si>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</si>
  <si>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</si>
  <si>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</si>
  <si>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</si>
  <si>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</si>
  <si>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</si>
  <si>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</si>
  <si>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3月16日(土)</t>
  </si>
  <si>
    <t>ic3784</t>
  </si>
  <si>
    <t>新聞 TOTAL</t>
  </si>
  <si>
    <t>●雑誌 広告</t>
  </si>
  <si>
    <t>ln_ink760</t>
  </si>
  <si>
    <t>日本ジャーナル出版</t>
  </si>
  <si>
    <t>週刊実話ザ・タブー</t>
  </si>
  <si>
    <t>表4</t>
  </si>
  <si>
    <t>3月28日(木)</t>
  </si>
  <si>
    <t>za254</t>
  </si>
  <si>
    <t>ln_adn041</t>
  </si>
  <si>
    <t>大洋図書</t>
  </si>
  <si>
    <t>2Pスポーツ新聞_v01_ヘスティア(高宮菜々子さん)_LINE版</t>
  </si>
  <si>
    <t>ナックルズ極ベスト</t>
  </si>
  <si>
    <t>1C2P</t>
  </si>
  <si>
    <t>3月14日(木)</t>
  </si>
  <si>
    <t>ad851</t>
  </si>
  <si>
    <t>ln_adn042</t>
  </si>
  <si>
    <t>5P風俗ヘスティア(高宮菜々子さん)_LINE版</t>
  </si>
  <si>
    <t>実話ナックルズウルトラ</t>
  </si>
  <si>
    <t>1C5P</t>
  </si>
  <si>
    <t>3月29日(金)</t>
  </si>
  <si>
    <t>ad852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</si>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</sst>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2690000</v>
      </c>
      <c r="E6" s="79">
        <v>0</v>
      </c>
      <c r="F6" s="79">
        <v>0</v>
      </c>
      <c r="G6" s="79">
        <v>0</v>
      </c>
      <c r="H6" s="89">
        <v>0</v>
      </c>
      <c r="I6" s="90">
        <v>0</v>
      </c>
      <c r="J6" s="143">
        <f>H6+I6</f>
        <v>0</v>
      </c>
      <c r="K6" s="80" t="str">
        <f>IFERROR(J6/G6,"-")</f>
        <v>-</v>
      </c>
      <c r="L6" s="79">
        <v>0</v>
      </c>
      <c r="M6" s="79">
        <v>0</v>
      </c>
      <c r="N6" s="80" t="str">
        <f>IFERROR(L6/J6,"-")</f>
        <v>-</v>
      </c>
      <c r="O6" s="81" t="str">
        <f>IFERROR(D6/J6,"-")</f>
        <v>-</v>
      </c>
      <c r="P6" s="82">
        <v>0</v>
      </c>
      <c r="Q6" s="80" t="str">
        <f>IFERROR(P6/J6,"-")</f>
        <v>-</v>
      </c>
      <c r="R6" s="335">
        <v>0</v>
      </c>
      <c r="S6" s="336" t="str">
        <f>IFERROR(R6/J6,"-")</f>
        <v>-</v>
      </c>
      <c r="T6" s="336" t="str">
        <f>IFERROR(R6/P6,"-")</f>
        <v>-</v>
      </c>
      <c r="U6" s="330">
        <f>IFERROR(R6-D6,"-")</f>
        <v>-2690000</v>
      </c>
      <c r="V6" s="83">
        <f>R6/D6</f>
        <v>0</v>
      </c>
      <c r="W6" s="77"/>
      <c r="X6" s="142"/>
    </row>
    <row r="7" spans="1:24">
      <c r="A7" s="78"/>
      <c r="B7" s="84" t="s">
        <v>24</v>
      </c>
      <c r="C7" s="84">
        <v>6</v>
      </c>
      <c r="D7" s="330">
        <v>320000</v>
      </c>
      <c r="E7" s="79">
        <v>0</v>
      </c>
      <c r="F7" s="79">
        <v>0</v>
      </c>
      <c r="G7" s="79">
        <v>0</v>
      </c>
      <c r="H7" s="89">
        <v>0</v>
      </c>
      <c r="I7" s="90">
        <v>0</v>
      </c>
      <c r="J7" s="143">
        <f>H7+I7</f>
        <v>0</v>
      </c>
      <c r="K7" s="80" t="str">
        <f>IFERROR(J7/G7,"-")</f>
        <v>-</v>
      </c>
      <c r="L7" s="79">
        <v>0</v>
      </c>
      <c r="M7" s="79">
        <v>0</v>
      </c>
      <c r="N7" s="80" t="str">
        <f>IFERROR(L7/J7,"-")</f>
        <v>-</v>
      </c>
      <c r="O7" s="81" t="str">
        <f>IFERROR(D7/J7,"-")</f>
        <v>-</v>
      </c>
      <c r="P7" s="82">
        <v>0</v>
      </c>
      <c r="Q7" s="80" t="str">
        <f>IFERROR(P7/J7,"-")</f>
        <v>-</v>
      </c>
      <c r="R7" s="335">
        <v>0</v>
      </c>
      <c r="S7" s="336" t="str">
        <f>IFERROR(R7/J7,"-")</f>
        <v>-</v>
      </c>
      <c r="T7" s="336" t="str">
        <f>IFERROR(R7/P7,"-")</f>
        <v>-</v>
      </c>
      <c r="U7" s="330">
        <f>IFERROR(R7-D7,"-")</f>
        <v>-320000</v>
      </c>
      <c r="V7" s="83">
        <f>R7/D7</f>
        <v>0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0</v>
      </c>
      <c r="H8" s="89">
        <v>0</v>
      </c>
      <c r="I8" s="90">
        <v>0</v>
      </c>
      <c r="J8" s="143">
        <f>H8+I8</f>
        <v>0</v>
      </c>
      <c r="K8" s="80" t="str">
        <f>IFERROR(J8/G8,"-")</f>
        <v>-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0</v>
      </c>
      <c r="E9" s="79">
        <v>0</v>
      </c>
      <c r="F9" s="79">
        <v>0</v>
      </c>
      <c r="G9" s="79">
        <v>0</v>
      </c>
      <c r="H9" s="89">
        <v>0</v>
      </c>
      <c r="I9" s="90">
        <v>0</v>
      </c>
      <c r="J9" s="143">
        <f>H9+I9</f>
        <v>0</v>
      </c>
      <c r="K9" s="80" t="str">
        <f>IFERROR(J9/G9,"-")</f>
        <v>-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3010000</v>
      </c>
      <c r="E12" s="41">
        <f>SUM(E6:E10)</f>
        <v>0</v>
      </c>
      <c r="F12" s="41">
        <f>SUM(F6:F10)</f>
        <v>0</v>
      </c>
      <c r="G12" s="41">
        <f>SUM(G6:G10)</f>
        <v>0</v>
      </c>
      <c r="H12" s="41">
        <f>SUM(H6:H10)</f>
        <v>0</v>
      </c>
      <c r="I12" s="41">
        <f>SUM(I6:I10)</f>
        <v>0</v>
      </c>
      <c r="J12" s="41">
        <f>SUM(J6:J10)</f>
        <v>0</v>
      </c>
      <c r="K12" s="42" t="str">
        <f>IFERROR(J12/G12,"-")</f>
        <v>-</v>
      </c>
      <c r="L12" s="76">
        <f>SUM(L6:L10)</f>
        <v>0</v>
      </c>
      <c r="M12" s="76">
        <f>SUM(M6:M10)</f>
        <v>0</v>
      </c>
      <c r="N12" s="42" t="str">
        <f>IFERROR(L12/J12,"-")</f>
        <v>-</v>
      </c>
      <c r="O12" s="43" t="str">
        <f>IFERROR(D12/J12,"-")</f>
        <v>-</v>
      </c>
      <c r="P12" s="44">
        <f>SUM(P6:P10)</f>
        <v>0</v>
      </c>
      <c r="Q12" s="42" t="str">
        <f>IFERROR(P12/J12,"-")</f>
        <v>-</v>
      </c>
      <c r="R12" s="333">
        <f>SUM(R6:R10)</f>
        <v>0</v>
      </c>
      <c r="S12" s="333" t="str">
        <f>IFERROR(R12/J12,"-")</f>
        <v>-</v>
      </c>
      <c r="T12" s="333" t="str">
        <f>IFERROR(R12/P12,"-")</f>
        <v>-</v>
      </c>
      <c r="U12" s="333">
        <f>SUM(U6:U10)</f>
        <v>-3010000</v>
      </c>
      <c r="V12" s="45">
        <f>IFERROR(R12/D12,"-")</f>
        <v>0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/>
      <c r="L6" s="79"/>
      <c r="M6" s="79"/>
      <c r="N6" s="89"/>
      <c r="O6" s="90"/>
      <c r="P6" s="91">
        <f>N6+O6</f>
        <v>0</v>
      </c>
      <c r="Q6" s="80" t="str">
        <f>IFERROR(P6/M6,"-")</f>
        <v>-</v>
      </c>
      <c r="R6" s="79"/>
      <c r="S6" s="79"/>
      <c r="T6" s="80" t="str">
        <f>IFERROR(R6/(P6),"-")</f>
        <v>-</v>
      </c>
      <c r="U6" s="336" t="str">
        <f>IFERROR(J6/SUM(N6:O21),"-")</f>
        <v>-</v>
      </c>
      <c r="V6" s="82"/>
      <c r="W6" s="80" t="str">
        <f>IF(P6=0,"-",V6/P6)</f>
        <v>-</v>
      </c>
      <c r="X6" s="335"/>
      <c r="Y6" s="336" t="str">
        <f>IFERROR(X6/P6,"-")</f>
        <v>-</v>
      </c>
      <c r="Z6" s="336" t="str">
        <f>IFERROR(X6/V6,"-")</f>
        <v>-</v>
      </c>
      <c r="AA6" s="330">
        <f>SUM(X6:X21)-SUM(J6:J21)</f>
        <v>-340000</v>
      </c>
      <c r="AB6" s="83">
        <f>SUM(X6:X21)/SUM(J6:J21)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/>
      <c r="CP6" s="139"/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/>
      <c r="L7" s="79"/>
      <c r="M7" s="79"/>
      <c r="N7" s="89"/>
      <c r="O7" s="90"/>
      <c r="P7" s="91">
        <f>N7+O7</f>
        <v>0</v>
      </c>
      <c r="Q7" s="80" t="str">
        <f>IFERROR(P7/M7,"-")</f>
        <v>-</v>
      </c>
      <c r="R7" s="79"/>
      <c r="S7" s="79"/>
      <c r="T7" s="80" t="str">
        <f>IFERROR(R7/(P7),"-")</f>
        <v>-</v>
      </c>
      <c r="U7" s="336"/>
      <c r="V7" s="82"/>
      <c r="W7" s="80" t="str">
        <f>IF(P7=0,"-",V7/P7)</f>
        <v>-</v>
      </c>
      <c r="X7" s="335"/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/>
      <c r="CP7" s="139"/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/>
      <c r="L8" s="79"/>
      <c r="M8" s="79"/>
      <c r="N8" s="89"/>
      <c r="O8" s="90"/>
      <c r="P8" s="91">
        <f>N8+O8</f>
        <v>0</v>
      </c>
      <c r="Q8" s="80" t="str">
        <f>IFERROR(P8/M8,"-")</f>
        <v>-</v>
      </c>
      <c r="R8" s="79"/>
      <c r="S8" s="79"/>
      <c r="T8" s="80" t="str">
        <f>IFERROR(R8/(P8),"-")</f>
        <v>-</v>
      </c>
      <c r="U8" s="336"/>
      <c r="V8" s="82"/>
      <c r="W8" s="80" t="str">
        <f>IF(P8=0,"-",V8/P8)</f>
        <v>-</v>
      </c>
      <c r="X8" s="335"/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/>
      <c r="CP8" s="139"/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/>
      <c r="L9" s="79"/>
      <c r="M9" s="79"/>
      <c r="N9" s="89"/>
      <c r="O9" s="90"/>
      <c r="P9" s="91">
        <f>N9+O9</f>
        <v>0</v>
      </c>
      <c r="Q9" s="80" t="str">
        <f>IFERROR(P9/M9,"-")</f>
        <v>-</v>
      </c>
      <c r="R9" s="79"/>
      <c r="S9" s="79"/>
      <c r="T9" s="80" t="str">
        <f>IFERROR(R9/(P9),"-")</f>
        <v>-</v>
      </c>
      <c r="U9" s="336"/>
      <c r="V9" s="82"/>
      <c r="W9" s="80" t="str">
        <f>IF(P9=0,"-",V9/P9)</f>
        <v>-</v>
      </c>
      <c r="X9" s="335"/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/>
      <c r="CP9" s="139"/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/>
      <c r="L10" s="79"/>
      <c r="M10" s="79"/>
      <c r="N10" s="89"/>
      <c r="O10" s="90"/>
      <c r="P10" s="91">
        <f>N10+O10</f>
        <v>0</v>
      </c>
      <c r="Q10" s="80" t="str">
        <f>IFERROR(P10/M10,"-")</f>
        <v>-</v>
      </c>
      <c r="R10" s="79"/>
      <c r="S10" s="79"/>
      <c r="T10" s="80" t="str">
        <f>IFERROR(R10/(P10),"-")</f>
        <v>-</v>
      </c>
      <c r="U10" s="336"/>
      <c r="V10" s="82"/>
      <c r="W10" s="80" t="str">
        <f>IF(P10=0,"-",V10/P10)</f>
        <v>-</v>
      </c>
      <c r="X10" s="335"/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/>
      <c r="CP10" s="139"/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/>
      <c r="L11" s="79"/>
      <c r="M11" s="79"/>
      <c r="N11" s="89"/>
      <c r="O11" s="90"/>
      <c r="P11" s="91">
        <f>N11+O11</f>
        <v>0</v>
      </c>
      <c r="Q11" s="80" t="str">
        <f>IFERROR(P11/M11,"-")</f>
        <v>-</v>
      </c>
      <c r="R11" s="79"/>
      <c r="S11" s="79"/>
      <c r="T11" s="80" t="str">
        <f>IFERROR(R11/(P11),"-")</f>
        <v>-</v>
      </c>
      <c r="U11" s="336"/>
      <c r="V11" s="82"/>
      <c r="W11" s="80" t="str">
        <f>IF(P11=0,"-",V11/P11)</f>
        <v>-</v>
      </c>
      <c r="X11" s="335"/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/>
      <c r="CP11" s="139"/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66</v>
      </c>
      <c r="G12" s="88" t="s">
        <v>67</v>
      </c>
      <c r="H12" s="88" t="s">
        <v>73</v>
      </c>
      <c r="I12" s="88"/>
      <c r="J12" s="330"/>
      <c r="K12" s="79"/>
      <c r="L12" s="79"/>
      <c r="M12" s="79"/>
      <c r="N12" s="89"/>
      <c r="O12" s="90"/>
      <c r="P12" s="91">
        <f>N12+O12</f>
        <v>0</v>
      </c>
      <c r="Q12" s="80" t="str">
        <f>IFERROR(P12/M12,"-")</f>
        <v>-</v>
      </c>
      <c r="R12" s="79"/>
      <c r="S12" s="79"/>
      <c r="T12" s="80" t="str">
        <f>IFERROR(R12/(P12),"-")</f>
        <v>-</v>
      </c>
      <c r="U12" s="336"/>
      <c r="V12" s="82"/>
      <c r="W12" s="80" t="str">
        <f>IF(P12=0,"-",V12/P12)</f>
        <v>-</v>
      </c>
      <c r="X12" s="335"/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/>
      <c r="CP12" s="139"/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/>
      <c r="L13" s="79"/>
      <c r="M13" s="79"/>
      <c r="N13" s="89"/>
      <c r="O13" s="90"/>
      <c r="P13" s="91">
        <f>N13+O13</f>
        <v>0</v>
      </c>
      <c r="Q13" s="80" t="str">
        <f>IFERROR(P13/M13,"-")</f>
        <v>-</v>
      </c>
      <c r="R13" s="79"/>
      <c r="S13" s="79"/>
      <c r="T13" s="80" t="str">
        <f>IFERROR(R13/(P13),"-")</f>
        <v>-</v>
      </c>
      <c r="U13" s="336"/>
      <c r="V13" s="82"/>
      <c r="W13" s="80" t="str">
        <f>IF(P13=0,"-",V13/P13)</f>
        <v>-</v>
      </c>
      <c r="X13" s="335"/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/>
      <c r="CP13" s="139"/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64</v>
      </c>
      <c r="E14" s="347" t="s">
        <v>65</v>
      </c>
      <c r="F14" s="347" t="s">
        <v>66</v>
      </c>
      <c r="G14" s="88" t="s">
        <v>83</v>
      </c>
      <c r="H14" s="88" t="s">
        <v>68</v>
      </c>
      <c r="I14" s="88" t="s">
        <v>69</v>
      </c>
      <c r="J14" s="330"/>
      <c r="K14" s="79"/>
      <c r="L14" s="79"/>
      <c r="M14" s="79"/>
      <c r="N14" s="89"/>
      <c r="O14" s="90"/>
      <c r="P14" s="91">
        <f>N14+O14</f>
        <v>0</v>
      </c>
      <c r="Q14" s="80" t="str">
        <f>IFERROR(P14/M14,"-")</f>
        <v>-</v>
      </c>
      <c r="R14" s="79"/>
      <c r="S14" s="79"/>
      <c r="T14" s="80" t="str">
        <f>IFERROR(R14/(P14),"-")</f>
        <v>-</v>
      </c>
      <c r="U14" s="336"/>
      <c r="V14" s="82"/>
      <c r="W14" s="80" t="str">
        <f>IF(P14=0,"-",V14/P14)</f>
        <v>-</v>
      </c>
      <c r="X14" s="335"/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/>
      <c r="CP14" s="139"/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84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/>
      <c r="L15" s="79"/>
      <c r="M15" s="79"/>
      <c r="N15" s="89"/>
      <c r="O15" s="90"/>
      <c r="P15" s="91">
        <f>N15+O15</f>
        <v>0</v>
      </c>
      <c r="Q15" s="80" t="str">
        <f>IFERROR(P15/M15,"-")</f>
        <v>-</v>
      </c>
      <c r="R15" s="79"/>
      <c r="S15" s="79"/>
      <c r="T15" s="80" t="str">
        <f>IFERROR(R15/(P15),"-")</f>
        <v>-</v>
      </c>
      <c r="U15" s="336"/>
      <c r="V15" s="82"/>
      <c r="W15" s="80" t="str">
        <f>IF(P15=0,"-",V15/P15)</f>
        <v>-</v>
      </c>
      <c r="X15" s="335"/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/>
      <c r="CP15" s="139"/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85</v>
      </c>
      <c r="C16" s="347"/>
      <c r="D16" s="347" t="s">
        <v>64</v>
      </c>
      <c r="E16" s="347" t="s">
        <v>65</v>
      </c>
      <c r="F16" s="347" t="s">
        <v>66</v>
      </c>
      <c r="G16" s="88" t="s">
        <v>83</v>
      </c>
      <c r="H16" s="88" t="s">
        <v>73</v>
      </c>
      <c r="I16" s="88"/>
      <c r="J16" s="330"/>
      <c r="K16" s="79"/>
      <c r="L16" s="79"/>
      <c r="M16" s="79"/>
      <c r="N16" s="89"/>
      <c r="O16" s="90"/>
      <c r="P16" s="91">
        <f>N16+O16</f>
        <v>0</v>
      </c>
      <c r="Q16" s="80" t="str">
        <f>IFERROR(P16/M16,"-")</f>
        <v>-</v>
      </c>
      <c r="R16" s="79"/>
      <c r="S16" s="79"/>
      <c r="T16" s="80" t="str">
        <f>IFERROR(R16/(P16),"-")</f>
        <v>-</v>
      </c>
      <c r="U16" s="336"/>
      <c r="V16" s="82"/>
      <c r="W16" s="80" t="str">
        <f>IF(P16=0,"-",V16/P16)</f>
        <v>-</v>
      </c>
      <c r="X16" s="335"/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/>
      <c r="CP16" s="139"/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/>
      <c r="L17" s="79"/>
      <c r="M17" s="79"/>
      <c r="N17" s="89"/>
      <c r="O17" s="90"/>
      <c r="P17" s="91">
        <f>N17+O17</f>
        <v>0</v>
      </c>
      <c r="Q17" s="80" t="str">
        <f>IFERROR(P17/M17,"-")</f>
        <v>-</v>
      </c>
      <c r="R17" s="79"/>
      <c r="S17" s="79"/>
      <c r="T17" s="80" t="str">
        <f>IFERROR(R17/(P17),"-")</f>
        <v>-</v>
      </c>
      <c r="U17" s="336"/>
      <c r="V17" s="82"/>
      <c r="W17" s="80" t="str">
        <f>IF(P17=0,"-",V17/P17)</f>
        <v>-</v>
      </c>
      <c r="X17" s="335"/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/>
      <c r="CP17" s="139"/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76</v>
      </c>
      <c r="E18" s="347" t="s">
        <v>77</v>
      </c>
      <c r="F18" s="347" t="s">
        <v>66</v>
      </c>
      <c r="G18" s="88" t="s">
        <v>83</v>
      </c>
      <c r="H18" s="88" t="s">
        <v>68</v>
      </c>
      <c r="I18" s="88" t="s">
        <v>78</v>
      </c>
      <c r="J18" s="330"/>
      <c r="K18" s="79"/>
      <c r="L18" s="79"/>
      <c r="M18" s="79"/>
      <c r="N18" s="89"/>
      <c r="O18" s="90"/>
      <c r="P18" s="91">
        <f>N18+O18</f>
        <v>0</v>
      </c>
      <c r="Q18" s="80" t="str">
        <f>IFERROR(P18/M18,"-")</f>
        <v>-</v>
      </c>
      <c r="R18" s="79"/>
      <c r="S18" s="79"/>
      <c r="T18" s="80" t="str">
        <f>IFERROR(R18/(P18),"-")</f>
        <v>-</v>
      </c>
      <c r="U18" s="336"/>
      <c r="V18" s="82"/>
      <c r="W18" s="80" t="str">
        <f>IF(P18=0,"-",V18/P18)</f>
        <v>-</v>
      </c>
      <c r="X18" s="335"/>
      <c r="Y18" s="336" t="str">
        <f>IFERROR(X18/P18,"-")</f>
        <v>-</v>
      </c>
      <c r="Z18" s="336" t="str">
        <f>IFERROR(X18/V18,"-")</f>
        <v>-</v>
      </c>
      <c r="AA18" s="33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/>
      <c r="CP18" s="139"/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88</v>
      </c>
      <c r="C19" s="347"/>
      <c r="D19" s="347" t="s">
        <v>76</v>
      </c>
      <c r="E19" s="347" t="s">
        <v>77</v>
      </c>
      <c r="F19" s="347" t="s">
        <v>71</v>
      </c>
      <c r="G19" s="88"/>
      <c r="H19" s="88"/>
      <c r="I19" s="88"/>
      <c r="J19" s="330"/>
      <c r="K19" s="79"/>
      <c r="L19" s="79"/>
      <c r="M19" s="79"/>
      <c r="N19" s="89"/>
      <c r="O19" s="90"/>
      <c r="P19" s="91">
        <f>N19+O19</f>
        <v>0</v>
      </c>
      <c r="Q19" s="80" t="str">
        <f>IFERROR(P19/M19,"-")</f>
        <v>-</v>
      </c>
      <c r="R19" s="79"/>
      <c r="S19" s="79"/>
      <c r="T19" s="80" t="str">
        <f>IFERROR(R19/(P19),"-")</f>
        <v>-</v>
      </c>
      <c r="U19" s="336"/>
      <c r="V19" s="82"/>
      <c r="W19" s="80" t="str">
        <f>IF(P19=0,"-",V19/P19)</f>
        <v>-</v>
      </c>
      <c r="X19" s="335"/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/>
      <c r="CP19" s="139"/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89</v>
      </c>
      <c r="C20" s="347"/>
      <c r="D20" s="347" t="s">
        <v>76</v>
      </c>
      <c r="E20" s="347" t="s">
        <v>77</v>
      </c>
      <c r="F20" s="347" t="s">
        <v>66</v>
      </c>
      <c r="G20" s="88" t="s">
        <v>83</v>
      </c>
      <c r="H20" s="88" t="s">
        <v>73</v>
      </c>
      <c r="I20" s="88"/>
      <c r="J20" s="330"/>
      <c r="K20" s="79"/>
      <c r="L20" s="79"/>
      <c r="M20" s="79"/>
      <c r="N20" s="89"/>
      <c r="O20" s="90"/>
      <c r="P20" s="91">
        <f>N20+O20</f>
        <v>0</v>
      </c>
      <c r="Q20" s="80" t="str">
        <f>IFERROR(P20/M20,"-")</f>
        <v>-</v>
      </c>
      <c r="R20" s="79"/>
      <c r="S20" s="79"/>
      <c r="T20" s="80" t="str">
        <f>IFERROR(R20/(P20),"-")</f>
        <v>-</v>
      </c>
      <c r="U20" s="336"/>
      <c r="V20" s="82"/>
      <c r="W20" s="80" t="str">
        <f>IF(P20=0,"-",V20/P20)</f>
        <v>-</v>
      </c>
      <c r="X20" s="335"/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/>
      <c r="CP20" s="139"/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90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/>
      <c r="L21" s="79"/>
      <c r="M21" s="79"/>
      <c r="N21" s="89"/>
      <c r="O21" s="90"/>
      <c r="P21" s="91">
        <f>N21+O21</f>
        <v>0</v>
      </c>
      <c r="Q21" s="80" t="str">
        <f>IFERROR(P21/M21,"-")</f>
        <v>-</v>
      </c>
      <c r="R21" s="79"/>
      <c r="S21" s="79"/>
      <c r="T21" s="80" t="str">
        <f>IFERROR(R21/(P21),"-")</f>
        <v>-</v>
      </c>
      <c r="U21" s="336"/>
      <c r="V21" s="82"/>
      <c r="W21" s="80" t="str">
        <f>IF(P21=0,"-",V21/P21)</f>
        <v>-</v>
      </c>
      <c r="X21" s="335"/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/>
      <c r="CP21" s="139"/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91</v>
      </c>
      <c r="C22" s="347"/>
      <c r="D22" s="347" t="s">
        <v>92</v>
      </c>
      <c r="E22" s="347" t="s">
        <v>93</v>
      </c>
      <c r="F22" s="347" t="s">
        <v>66</v>
      </c>
      <c r="G22" s="88" t="s">
        <v>94</v>
      </c>
      <c r="H22" s="88" t="s">
        <v>95</v>
      </c>
      <c r="I22" s="88" t="s">
        <v>96</v>
      </c>
      <c r="J22" s="330">
        <v>360000</v>
      </c>
      <c r="K22" s="79"/>
      <c r="L22" s="79"/>
      <c r="M22" s="79"/>
      <c r="N22" s="89"/>
      <c r="O22" s="90"/>
      <c r="P22" s="91">
        <f>N22+O22</f>
        <v>0</v>
      </c>
      <c r="Q22" s="80" t="str">
        <f>IFERROR(P22/M22,"-")</f>
        <v>-</v>
      </c>
      <c r="R22" s="79"/>
      <c r="S22" s="79"/>
      <c r="T22" s="80" t="str">
        <f>IFERROR(R22/(P22),"-")</f>
        <v>-</v>
      </c>
      <c r="U22" s="336" t="str">
        <f>IFERROR(J22/SUM(N22:O27),"-")</f>
        <v>-</v>
      </c>
      <c r="V22" s="82"/>
      <c r="W22" s="80" t="str">
        <f>IF(P22=0,"-",V22/P22)</f>
        <v>-</v>
      </c>
      <c r="X22" s="335"/>
      <c r="Y22" s="336" t="str">
        <f>IFERROR(X22/P22,"-")</f>
        <v>-</v>
      </c>
      <c r="Z22" s="336" t="str">
        <f>IFERROR(X22/V22,"-")</f>
        <v>-</v>
      </c>
      <c r="AA22" s="330">
        <f>SUM(X22:X27)-SUM(J22:J27)</f>
        <v>-360000</v>
      </c>
      <c r="AB22" s="83">
        <f>SUM(X22:X27)/SUM(J22:J27)</f>
        <v>0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/>
      <c r="CP22" s="139"/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97</v>
      </c>
      <c r="C23" s="347"/>
      <c r="D23" s="347"/>
      <c r="E23" s="347"/>
      <c r="F23" s="347" t="s">
        <v>98</v>
      </c>
      <c r="G23" s="88"/>
      <c r="H23" s="88" t="s">
        <v>95</v>
      </c>
      <c r="I23" s="88"/>
      <c r="J23" s="330"/>
      <c r="K23" s="79"/>
      <c r="L23" s="79"/>
      <c r="M23" s="79"/>
      <c r="N23" s="89"/>
      <c r="O23" s="90"/>
      <c r="P23" s="91">
        <f>N23+O23</f>
        <v>0</v>
      </c>
      <c r="Q23" s="80" t="str">
        <f>IFERROR(P23/M23,"-")</f>
        <v>-</v>
      </c>
      <c r="R23" s="79"/>
      <c r="S23" s="79"/>
      <c r="T23" s="80" t="str">
        <f>IFERROR(R23/(P23),"-")</f>
        <v>-</v>
      </c>
      <c r="U23" s="336"/>
      <c r="V23" s="82"/>
      <c r="W23" s="80" t="str">
        <f>IF(P23=0,"-",V23/P23)</f>
        <v>-</v>
      </c>
      <c r="X23" s="335"/>
      <c r="Y23" s="336" t="str">
        <f>IFERROR(X23/P23,"-")</f>
        <v>-</v>
      </c>
      <c r="Z23" s="336" t="str">
        <f>IFERROR(X23/V23,"-")</f>
        <v>-</v>
      </c>
      <c r="AA23" s="33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/>
      <c r="CP23" s="139"/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99</v>
      </c>
      <c r="C24" s="347"/>
      <c r="D24" s="347" t="s">
        <v>100</v>
      </c>
      <c r="E24" s="347" t="s">
        <v>101</v>
      </c>
      <c r="F24" s="347" t="s">
        <v>66</v>
      </c>
      <c r="G24" s="88"/>
      <c r="H24" s="88" t="s">
        <v>95</v>
      </c>
      <c r="I24" s="88"/>
      <c r="J24" s="330"/>
      <c r="K24" s="79"/>
      <c r="L24" s="79"/>
      <c r="M24" s="79"/>
      <c r="N24" s="89"/>
      <c r="O24" s="90"/>
      <c r="P24" s="91">
        <f>N24+O24</f>
        <v>0</v>
      </c>
      <c r="Q24" s="80" t="str">
        <f>IFERROR(P24/M24,"-")</f>
        <v>-</v>
      </c>
      <c r="R24" s="79"/>
      <c r="S24" s="79"/>
      <c r="T24" s="80" t="str">
        <f>IFERROR(R24/(P24),"-")</f>
        <v>-</v>
      </c>
      <c r="U24" s="336"/>
      <c r="V24" s="82"/>
      <c r="W24" s="80" t="str">
        <f>IF(P24=0,"-",V24/P24)</f>
        <v>-</v>
      </c>
      <c r="X24" s="335"/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/>
      <c r="CP24" s="139"/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102</v>
      </c>
      <c r="C25" s="347"/>
      <c r="D25" s="347" t="s">
        <v>103</v>
      </c>
      <c r="E25" s="347" t="s">
        <v>104</v>
      </c>
      <c r="F25" s="347" t="s">
        <v>66</v>
      </c>
      <c r="G25" s="88"/>
      <c r="H25" s="88" t="s">
        <v>95</v>
      </c>
      <c r="I25" s="88"/>
      <c r="J25" s="330"/>
      <c r="K25" s="79"/>
      <c r="L25" s="79"/>
      <c r="M25" s="79"/>
      <c r="N25" s="89"/>
      <c r="O25" s="90"/>
      <c r="P25" s="91">
        <f>N25+O25</f>
        <v>0</v>
      </c>
      <c r="Q25" s="80" t="str">
        <f>IFERROR(P25/M25,"-")</f>
        <v>-</v>
      </c>
      <c r="R25" s="79"/>
      <c r="S25" s="79"/>
      <c r="T25" s="80" t="str">
        <f>IFERROR(R25/(P25),"-")</f>
        <v>-</v>
      </c>
      <c r="U25" s="336"/>
      <c r="V25" s="82"/>
      <c r="W25" s="80" t="str">
        <f>IF(P25=0,"-",V25/P25)</f>
        <v>-</v>
      </c>
      <c r="X25" s="335"/>
      <c r="Y25" s="336" t="str">
        <f>IFERROR(X25/P25,"-")</f>
        <v>-</v>
      </c>
      <c r="Z25" s="336" t="str">
        <f>IFERROR(X25/V25,"-")</f>
        <v>-</v>
      </c>
      <c r="AA25" s="33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/>
      <c r="CP25" s="139"/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105</v>
      </c>
      <c r="C26" s="347"/>
      <c r="D26" s="347" t="s">
        <v>106</v>
      </c>
      <c r="E26" s="347" t="s">
        <v>107</v>
      </c>
      <c r="F26" s="347" t="s">
        <v>66</v>
      </c>
      <c r="G26" s="88"/>
      <c r="H26" s="88" t="s">
        <v>95</v>
      </c>
      <c r="I26" s="88"/>
      <c r="J26" s="330"/>
      <c r="K26" s="79"/>
      <c r="L26" s="79"/>
      <c r="M26" s="79"/>
      <c r="N26" s="89"/>
      <c r="O26" s="90"/>
      <c r="P26" s="91">
        <f>N26+O26</f>
        <v>0</v>
      </c>
      <c r="Q26" s="80" t="str">
        <f>IFERROR(P26/M26,"-")</f>
        <v>-</v>
      </c>
      <c r="R26" s="79"/>
      <c r="S26" s="79"/>
      <c r="T26" s="80" t="str">
        <f>IFERROR(R26/(P26),"-")</f>
        <v>-</v>
      </c>
      <c r="U26" s="336"/>
      <c r="V26" s="82"/>
      <c r="W26" s="80" t="str">
        <f>IF(P26=0,"-",V26/P26)</f>
        <v>-</v>
      </c>
      <c r="X26" s="335"/>
      <c r="Y26" s="336" t="str">
        <f>IFERROR(X26/P26,"-")</f>
        <v>-</v>
      </c>
      <c r="Z26" s="336" t="str">
        <f>IFERROR(X26/V26,"-")</f>
        <v>-</v>
      </c>
      <c r="AA26" s="33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/>
      <c r="CP26" s="139"/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108</v>
      </c>
      <c r="C27" s="347"/>
      <c r="D27" s="347" t="s">
        <v>109</v>
      </c>
      <c r="E27" s="347" t="s">
        <v>109</v>
      </c>
      <c r="F27" s="347" t="s">
        <v>71</v>
      </c>
      <c r="G27" s="88"/>
      <c r="H27" s="88"/>
      <c r="I27" s="88"/>
      <c r="J27" s="330"/>
      <c r="K27" s="79"/>
      <c r="L27" s="79"/>
      <c r="M27" s="79"/>
      <c r="N27" s="89"/>
      <c r="O27" s="90"/>
      <c r="P27" s="91">
        <f>N27+O27</f>
        <v>0</v>
      </c>
      <c r="Q27" s="80" t="str">
        <f>IFERROR(P27/M27,"-")</f>
        <v>-</v>
      </c>
      <c r="R27" s="79"/>
      <c r="S27" s="79"/>
      <c r="T27" s="80" t="str">
        <f>IFERROR(R27/(P27),"-")</f>
        <v>-</v>
      </c>
      <c r="U27" s="336"/>
      <c r="V27" s="82"/>
      <c r="W27" s="80" t="str">
        <f>IF(P27=0,"-",V27/P27)</f>
        <v>-</v>
      </c>
      <c r="X27" s="335"/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/>
      <c r="CP27" s="139"/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110</v>
      </c>
      <c r="C28" s="347"/>
      <c r="D28" s="347" t="s">
        <v>64</v>
      </c>
      <c r="E28" s="347" t="s">
        <v>65</v>
      </c>
      <c r="F28" s="347" t="s">
        <v>66</v>
      </c>
      <c r="G28" s="88" t="s">
        <v>111</v>
      </c>
      <c r="H28" s="88" t="s">
        <v>112</v>
      </c>
      <c r="I28" s="88" t="s">
        <v>113</v>
      </c>
      <c r="J28" s="330">
        <v>240000</v>
      </c>
      <c r="K28" s="79"/>
      <c r="L28" s="79"/>
      <c r="M28" s="79"/>
      <c r="N28" s="89"/>
      <c r="O28" s="90"/>
      <c r="P28" s="91">
        <f>N28+O28</f>
        <v>0</v>
      </c>
      <c r="Q28" s="80" t="str">
        <f>IFERROR(P28/M28,"-")</f>
        <v>-</v>
      </c>
      <c r="R28" s="79"/>
      <c r="S28" s="79"/>
      <c r="T28" s="80" t="str">
        <f>IFERROR(R28/(P28),"-")</f>
        <v>-</v>
      </c>
      <c r="U28" s="336" t="str">
        <f>IFERROR(J28/SUM(N28:O37),"-")</f>
        <v>-</v>
      </c>
      <c r="V28" s="82"/>
      <c r="W28" s="80" t="str">
        <f>IF(P28=0,"-",V28/P28)</f>
        <v>-</v>
      </c>
      <c r="X28" s="335"/>
      <c r="Y28" s="336" t="str">
        <f>IFERROR(X28/P28,"-")</f>
        <v>-</v>
      </c>
      <c r="Z28" s="336" t="str">
        <f>IFERROR(X28/V28,"-")</f>
        <v>-</v>
      </c>
      <c r="AA28" s="330">
        <f>SUM(X28:X37)-SUM(J28:J37)</f>
        <v>-240000</v>
      </c>
      <c r="AB28" s="83">
        <f>SUM(X28:X37)/SUM(J28:J37)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/>
      <c r="CP28" s="139"/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114</v>
      </c>
      <c r="C29" s="347"/>
      <c r="D29" s="347" t="s">
        <v>115</v>
      </c>
      <c r="E29" s="347" t="s">
        <v>116</v>
      </c>
      <c r="F29" s="347" t="s">
        <v>66</v>
      </c>
      <c r="G29" s="88" t="s">
        <v>117</v>
      </c>
      <c r="H29" s="88" t="s">
        <v>112</v>
      </c>
      <c r="I29" s="88" t="s">
        <v>113</v>
      </c>
      <c r="J29" s="330"/>
      <c r="K29" s="79"/>
      <c r="L29" s="79"/>
      <c r="M29" s="79"/>
      <c r="N29" s="89"/>
      <c r="O29" s="90"/>
      <c r="P29" s="91">
        <f>N29+O29</f>
        <v>0</v>
      </c>
      <c r="Q29" s="80" t="str">
        <f>IFERROR(P29/M29,"-")</f>
        <v>-</v>
      </c>
      <c r="R29" s="79"/>
      <c r="S29" s="79"/>
      <c r="T29" s="80" t="str">
        <f>IFERROR(R29/(P29),"-")</f>
        <v>-</v>
      </c>
      <c r="U29" s="336"/>
      <c r="V29" s="82"/>
      <c r="W29" s="80" t="str">
        <f>IF(P29=0,"-",V29/P29)</f>
        <v>-</v>
      </c>
      <c r="X29" s="335"/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/>
      <c r="CP29" s="139"/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118</v>
      </c>
      <c r="C30" s="347"/>
      <c r="D30" s="347" t="s">
        <v>92</v>
      </c>
      <c r="E30" s="347" t="s">
        <v>93</v>
      </c>
      <c r="F30" s="347" t="s">
        <v>66</v>
      </c>
      <c r="G30" s="88" t="s">
        <v>119</v>
      </c>
      <c r="H30" s="88" t="s">
        <v>112</v>
      </c>
      <c r="I30" s="88" t="s">
        <v>113</v>
      </c>
      <c r="J30" s="330"/>
      <c r="K30" s="79"/>
      <c r="L30" s="79"/>
      <c r="M30" s="79"/>
      <c r="N30" s="89"/>
      <c r="O30" s="90"/>
      <c r="P30" s="91">
        <f>N30+O30</f>
        <v>0</v>
      </c>
      <c r="Q30" s="80" t="str">
        <f>IFERROR(P30/M30,"-")</f>
        <v>-</v>
      </c>
      <c r="R30" s="79"/>
      <c r="S30" s="79"/>
      <c r="T30" s="80" t="str">
        <f>IFERROR(R30/(P30),"-")</f>
        <v>-</v>
      </c>
      <c r="U30" s="336"/>
      <c r="V30" s="82"/>
      <c r="W30" s="80" t="str">
        <f>IF(P30=0,"-",V30/P30)</f>
        <v>-</v>
      </c>
      <c r="X30" s="335"/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/>
      <c r="CP30" s="139"/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120</v>
      </c>
      <c r="C31" s="347"/>
      <c r="D31" s="347" t="s">
        <v>121</v>
      </c>
      <c r="E31" s="347" t="s">
        <v>122</v>
      </c>
      <c r="F31" s="347" t="s">
        <v>66</v>
      </c>
      <c r="G31" s="88" t="s">
        <v>123</v>
      </c>
      <c r="H31" s="88" t="s">
        <v>112</v>
      </c>
      <c r="I31" s="348" t="s">
        <v>124</v>
      </c>
      <c r="J31" s="330"/>
      <c r="K31" s="79"/>
      <c r="L31" s="79"/>
      <c r="M31" s="79"/>
      <c r="N31" s="89"/>
      <c r="O31" s="90"/>
      <c r="P31" s="91">
        <f>N31+O31</f>
        <v>0</v>
      </c>
      <c r="Q31" s="80" t="str">
        <f>IFERROR(P31/M31,"-")</f>
        <v>-</v>
      </c>
      <c r="R31" s="79"/>
      <c r="S31" s="79"/>
      <c r="T31" s="80" t="str">
        <f>IFERROR(R31/(P31),"-")</f>
        <v>-</v>
      </c>
      <c r="U31" s="336"/>
      <c r="V31" s="82"/>
      <c r="W31" s="80" t="str">
        <f>IF(P31=0,"-",V31/P31)</f>
        <v>-</v>
      </c>
      <c r="X31" s="335"/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/>
      <c r="CP31" s="139"/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125</v>
      </c>
      <c r="C32" s="347"/>
      <c r="D32" s="347" t="s">
        <v>109</v>
      </c>
      <c r="E32" s="347" t="s">
        <v>109</v>
      </c>
      <c r="F32" s="347" t="s">
        <v>71</v>
      </c>
      <c r="G32" s="88" t="s">
        <v>126</v>
      </c>
      <c r="H32" s="88"/>
      <c r="I32" s="88"/>
      <c r="J32" s="330"/>
      <c r="K32" s="79"/>
      <c r="L32" s="79"/>
      <c r="M32" s="79"/>
      <c r="N32" s="89"/>
      <c r="O32" s="90"/>
      <c r="P32" s="91">
        <f>N32+O32</f>
        <v>0</v>
      </c>
      <c r="Q32" s="80" t="str">
        <f>IFERROR(P32/M32,"-")</f>
        <v>-</v>
      </c>
      <c r="R32" s="79"/>
      <c r="S32" s="79"/>
      <c r="T32" s="80" t="str">
        <f>IFERROR(R32/(P32),"-")</f>
        <v>-</v>
      </c>
      <c r="U32" s="336"/>
      <c r="V32" s="82"/>
      <c r="W32" s="80" t="str">
        <f>IF(P32=0,"-",V32/P32)</f>
        <v>-</v>
      </c>
      <c r="X32" s="335"/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/>
      <c r="CP32" s="139"/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127</v>
      </c>
      <c r="C33" s="347"/>
      <c r="D33" s="347"/>
      <c r="E33" s="347"/>
      <c r="F33" s="347" t="s">
        <v>66</v>
      </c>
      <c r="G33" s="88" t="s">
        <v>111</v>
      </c>
      <c r="H33" s="88" t="s">
        <v>112</v>
      </c>
      <c r="I33" s="88" t="s">
        <v>128</v>
      </c>
      <c r="J33" s="330"/>
      <c r="K33" s="79"/>
      <c r="L33" s="79"/>
      <c r="M33" s="79"/>
      <c r="N33" s="89"/>
      <c r="O33" s="90"/>
      <c r="P33" s="91">
        <f>N33+O33</f>
        <v>0</v>
      </c>
      <c r="Q33" s="80" t="str">
        <f>IFERROR(P33/M33,"-")</f>
        <v>-</v>
      </c>
      <c r="R33" s="79"/>
      <c r="S33" s="79"/>
      <c r="T33" s="80" t="str">
        <f>IFERROR(R33/(P33),"-")</f>
        <v>-</v>
      </c>
      <c r="U33" s="336"/>
      <c r="V33" s="82"/>
      <c r="W33" s="80" t="str">
        <f>IF(P33=0,"-",V33/P33)</f>
        <v>-</v>
      </c>
      <c r="X33" s="335"/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/>
      <c r="CP33" s="139"/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129</v>
      </c>
      <c r="C34" s="347"/>
      <c r="D34" s="347"/>
      <c r="E34" s="347"/>
      <c r="F34" s="347" t="s">
        <v>98</v>
      </c>
      <c r="G34" s="88" t="s">
        <v>117</v>
      </c>
      <c r="H34" s="88" t="s">
        <v>112</v>
      </c>
      <c r="I34" s="88" t="s">
        <v>128</v>
      </c>
      <c r="J34" s="330"/>
      <c r="K34" s="79"/>
      <c r="L34" s="79"/>
      <c r="M34" s="79"/>
      <c r="N34" s="89"/>
      <c r="O34" s="90"/>
      <c r="P34" s="91">
        <f>N34+O34</f>
        <v>0</v>
      </c>
      <c r="Q34" s="80" t="str">
        <f>IFERROR(P34/M34,"-")</f>
        <v>-</v>
      </c>
      <c r="R34" s="79"/>
      <c r="S34" s="79"/>
      <c r="T34" s="80" t="str">
        <f>IFERROR(R34/(P34),"-")</f>
        <v>-</v>
      </c>
      <c r="U34" s="336"/>
      <c r="V34" s="82"/>
      <c r="W34" s="80" t="str">
        <f>IF(P34=0,"-",V34/P34)</f>
        <v>-</v>
      </c>
      <c r="X34" s="335"/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/>
      <c r="CP34" s="139"/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130</v>
      </c>
      <c r="C35" s="347"/>
      <c r="D35" s="347"/>
      <c r="E35" s="347"/>
      <c r="F35" s="347" t="s">
        <v>66</v>
      </c>
      <c r="G35" s="88" t="s">
        <v>119</v>
      </c>
      <c r="H35" s="88" t="s">
        <v>112</v>
      </c>
      <c r="I35" s="88" t="s">
        <v>128</v>
      </c>
      <c r="J35" s="330"/>
      <c r="K35" s="79"/>
      <c r="L35" s="79"/>
      <c r="M35" s="79"/>
      <c r="N35" s="89"/>
      <c r="O35" s="90"/>
      <c r="P35" s="91">
        <f>N35+O35</f>
        <v>0</v>
      </c>
      <c r="Q35" s="80" t="str">
        <f>IFERROR(P35/M35,"-")</f>
        <v>-</v>
      </c>
      <c r="R35" s="79"/>
      <c r="S35" s="79"/>
      <c r="T35" s="80" t="str">
        <f>IFERROR(R35/(P35),"-")</f>
        <v>-</v>
      </c>
      <c r="U35" s="336"/>
      <c r="V35" s="82"/>
      <c r="W35" s="80" t="str">
        <f>IF(P35=0,"-",V35/P35)</f>
        <v>-</v>
      </c>
      <c r="X35" s="335"/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/>
      <c r="CP35" s="139"/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131</v>
      </c>
      <c r="C36" s="347"/>
      <c r="D36" s="347"/>
      <c r="E36" s="347"/>
      <c r="F36" s="347" t="s">
        <v>66</v>
      </c>
      <c r="G36" s="88" t="s">
        <v>123</v>
      </c>
      <c r="H36" s="88" t="s">
        <v>112</v>
      </c>
      <c r="I36" s="88" t="s">
        <v>132</v>
      </c>
      <c r="J36" s="330"/>
      <c r="K36" s="79"/>
      <c r="L36" s="79"/>
      <c r="M36" s="79"/>
      <c r="N36" s="89"/>
      <c r="O36" s="90"/>
      <c r="P36" s="91">
        <f>N36+O36</f>
        <v>0</v>
      </c>
      <c r="Q36" s="80" t="str">
        <f>IFERROR(P36/M36,"-")</f>
        <v>-</v>
      </c>
      <c r="R36" s="79"/>
      <c r="S36" s="79"/>
      <c r="T36" s="80" t="str">
        <f>IFERROR(R36/(P36),"-")</f>
        <v>-</v>
      </c>
      <c r="U36" s="336"/>
      <c r="V36" s="82"/>
      <c r="W36" s="80" t="str">
        <f>IF(P36=0,"-",V36/P36)</f>
        <v>-</v>
      </c>
      <c r="X36" s="335"/>
      <c r="Y36" s="336" t="str">
        <f>IFERROR(X36/P36,"-")</f>
        <v>-</v>
      </c>
      <c r="Z36" s="336" t="str">
        <f>IFERROR(X36/V36,"-")</f>
        <v>-</v>
      </c>
      <c r="AA36" s="33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/>
      <c r="CP36" s="139"/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133</v>
      </c>
      <c r="C37" s="347"/>
      <c r="D37" s="347" t="s">
        <v>109</v>
      </c>
      <c r="E37" s="347" t="s">
        <v>109</v>
      </c>
      <c r="F37" s="347" t="s">
        <v>71</v>
      </c>
      <c r="G37" s="88" t="s">
        <v>126</v>
      </c>
      <c r="H37" s="88"/>
      <c r="I37" s="88"/>
      <c r="J37" s="330"/>
      <c r="K37" s="79"/>
      <c r="L37" s="79"/>
      <c r="M37" s="79"/>
      <c r="N37" s="89"/>
      <c r="O37" s="90"/>
      <c r="P37" s="91">
        <f>N37+O37</f>
        <v>0</v>
      </c>
      <c r="Q37" s="80" t="str">
        <f>IFERROR(P37/M37,"-")</f>
        <v>-</v>
      </c>
      <c r="R37" s="79"/>
      <c r="S37" s="79"/>
      <c r="T37" s="80" t="str">
        <f>IFERROR(R37/(P37),"-")</f>
        <v>-</v>
      </c>
      <c r="U37" s="336"/>
      <c r="V37" s="82"/>
      <c r="W37" s="80" t="str">
        <f>IF(P37=0,"-",V37/P37)</f>
        <v>-</v>
      </c>
      <c r="X37" s="335"/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/>
      <c r="CP37" s="139"/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</v>
      </c>
      <c r="B38" s="347" t="s">
        <v>134</v>
      </c>
      <c r="C38" s="347"/>
      <c r="D38" s="347" t="s">
        <v>135</v>
      </c>
      <c r="E38" s="347" t="s">
        <v>136</v>
      </c>
      <c r="F38" s="347" t="s">
        <v>66</v>
      </c>
      <c r="G38" s="88" t="s">
        <v>137</v>
      </c>
      <c r="H38" s="88" t="s">
        <v>138</v>
      </c>
      <c r="I38" s="88" t="s">
        <v>139</v>
      </c>
      <c r="J38" s="330">
        <v>400000</v>
      </c>
      <c r="K38" s="79"/>
      <c r="L38" s="79"/>
      <c r="M38" s="79"/>
      <c r="N38" s="89"/>
      <c r="O38" s="90"/>
      <c r="P38" s="91">
        <f>N38+O38</f>
        <v>0</v>
      </c>
      <c r="Q38" s="80" t="str">
        <f>IFERROR(P38/M38,"-")</f>
        <v>-</v>
      </c>
      <c r="R38" s="79"/>
      <c r="S38" s="79"/>
      <c r="T38" s="80" t="str">
        <f>IFERROR(R38/(P38),"-")</f>
        <v>-</v>
      </c>
      <c r="U38" s="336" t="str">
        <f>IFERROR(J38/SUM(N38:O42),"-")</f>
        <v>-</v>
      </c>
      <c r="V38" s="82"/>
      <c r="W38" s="80" t="str">
        <f>IF(P38=0,"-",V38/P38)</f>
        <v>-</v>
      </c>
      <c r="X38" s="335"/>
      <c r="Y38" s="336" t="str">
        <f>IFERROR(X38/P38,"-")</f>
        <v>-</v>
      </c>
      <c r="Z38" s="336" t="str">
        <f>IFERROR(X38/V38,"-")</f>
        <v>-</v>
      </c>
      <c r="AA38" s="330">
        <f>SUM(X38:X42)-SUM(J38:J42)</f>
        <v>-400000</v>
      </c>
      <c r="AB38" s="83">
        <f>SUM(X38:X42)/SUM(J38:J42)</f>
        <v>0</v>
      </c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/>
      <c r="CP38" s="139"/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140</v>
      </c>
      <c r="C39" s="347"/>
      <c r="D39" s="347" t="s">
        <v>141</v>
      </c>
      <c r="E39" s="347" t="s">
        <v>142</v>
      </c>
      <c r="F39" s="347" t="s">
        <v>66</v>
      </c>
      <c r="G39" s="88"/>
      <c r="H39" s="88" t="s">
        <v>138</v>
      </c>
      <c r="I39" s="88"/>
      <c r="J39" s="330"/>
      <c r="K39" s="79"/>
      <c r="L39" s="79"/>
      <c r="M39" s="79"/>
      <c r="N39" s="89"/>
      <c r="O39" s="90"/>
      <c r="P39" s="91">
        <f>N39+O39</f>
        <v>0</v>
      </c>
      <c r="Q39" s="80" t="str">
        <f>IFERROR(P39/M39,"-")</f>
        <v>-</v>
      </c>
      <c r="R39" s="79"/>
      <c r="S39" s="79"/>
      <c r="T39" s="80" t="str">
        <f>IFERROR(R39/(P39),"-")</f>
        <v>-</v>
      </c>
      <c r="U39" s="336"/>
      <c r="V39" s="82"/>
      <c r="W39" s="80" t="str">
        <f>IF(P39=0,"-",V39/P39)</f>
        <v>-</v>
      </c>
      <c r="X39" s="335"/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/>
      <c r="CP39" s="139"/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143</v>
      </c>
      <c r="C40" s="347"/>
      <c r="D40" s="347" t="s">
        <v>144</v>
      </c>
      <c r="E40" s="347" t="s">
        <v>145</v>
      </c>
      <c r="F40" s="347" t="s">
        <v>66</v>
      </c>
      <c r="G40" s="88"/>
      <c r="H40" s="88" t="s">
        <v>138</v>
      </c>
      <c r="I40" s="88"/>
      <c r="J40" s="330"/>
      <c r="K40" s="79"/>
      <c r="L40" s="79"/>
      <c r="M40" s="79"/>
      <c r="N40" s="89"/>
      <c r="O40" s="90"/>
      <c r="P40" s="91">
        <f>N40+O40</f>
        <v>0</v>
      </c>
      <c r="Q40" s="80" t="str">
        <f>IFERROR(P40/M40,"-")</f>
        <v>-</v>
      </c>
      <c r="R40" s="79"/>
      <c r="S40" s="79"/>
      <c r="T40" s="80" t="str">
        <f>IFERROR(R40/(P40),"-")</f>
        <v>-</v>
      </c>
      <c r="U40" s="336"/>
      <c r="V40" s="82"/>
      <c r="W40" s="80" t="str">
        <f>IF(P40=0,"-",V40/P40)</f>
        <v>-</v>
      </c>
      <c r="X40" s="335"/>
      <c r="Y40" s="336" t="str">
        <f>IFERROR(X40/P40,"-")</f>
        <v>-</v>
      </c>
      <c r="Z40" s="336" t="str">
        <f>IFERROR(X40/V40,"-")</f>
        <v>-</v>
      </c>
      <c r="AA40" s="33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/>
      <c r="CP40" s="139"/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146</v>
      </c>
      <c r="C41" s="347"/>
      <c r="D41" s="347" t="s">
        <v>115</v>
      </c>
      <c r="E41" s="347" t="s">
        <v>116</v>
      </c>
      <c r="F41" s="347" t="s">
        <v>66</v>
      </c>
      <c r="G41" s="88"/>
      <c r="H41" s="88" t="s">
        <v>138</v>
      </c>
      <c r="I41" s="88"/>
      <c r="J41" s="330"/>
      <c r="K41" s="79"/>
      <c r="L41" s="79"/>
      <c r="M41" s="79"/>
      <c r="N41" s="89"/>
      <c r="O41" s="90"/>
      <c r="P41" s="91">
        <f>N41+O41</f>
        <v>0</v>
      </c>
      <c r="Q41" s="80" t="str">
        <f>IFERROR(P41/M41,"-")</f>
        <v>-</v>
      </c>
      <c r="R41" s="79"/>
      <c r="S41" s="79"/>
      <c r="T41" s="80" t="str">
        <f>IFERROR(R41/(P41),"-")</f>
        <v>-</v>
      </c>
      <c r="U41" s="336"/>
      <c r="V41" s="82"/>
      <c r="W41" s="80" t="str">
        <f>IF(P41=0,"-",V41/P41)</f>
        <v>-</v>
      </c>
      <c r="X41" s="335"/>
      <c r="Y41" s="336" t="str">
        <f>IFERROR(X41/P41,"-")</f>
        <v>-</v>
      </c>
      <c r="Z41" s="336" t="str">
        <f>IFERROR(X41/V41,"-")</f>
        <v>-</v>
      </c>
      <c r="AA41" s="33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/>
      <c r="CP41" s="139"/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147</v>
      </c>
      <c r="C42" s="347"/>
      <c r="D42" s="347" t="s">
        <v>109</v>
      </c>
      <c r="E42" s="347" t="s">
        <v>109</v>
      </c>
      <c r="F42" s="347" t="s">
        <v>71</v>
      </c>
      <c r="G42" s="88"/>
      <c r="H42" s="88"/>
      <c r="I42" s="88"/>
      <c r="J42" s="330"/>
      <c r="K42" s="79"/>
      <c r="L42" s="79"/>
      <c r="M42" s="79"/>
      <c r="N42" s="89"/>
      <c r="O42" s="90"/>
      <c r="P42" s="91">
        <f>N42+O42</f>
        <v>0</v>
      </c>
      <c r="Q42" s="80" t="str">
        <f>IFERROR(P42/M42,"-")</f>
        <v>-</v>
      </c>
      <c r="R42" s="79"/>
      <c r="S42" s="79"/>
      <c r="T42" s="80" t="str">
        <f>IFERROR(R42/(P42),"-")</f>
        <v>-</v>
      </c>
      <c r="U42" s="336"/>
      <c r="V42" s="82"/>
      <c r="W42" s="80" t="str">
        <f>IF(P42=0,"-",V42/P42)</f>
        <v>-</v>
      </c>
      <c r="X42" s="335"/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/>
      <c r="CP42" s="139"/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347" t="s">
        <v>148</v>
      </c>
      <c r="C43" s="347"/>
      <c r="D43" s="347" t="s">
        <v>149</v>
      </c>
      <c r="E43" s="347" t="s">
        <v>150</v>
      </c>
      <c r="F43" s="347" t="s">
        <v>66</v>
      </c>
      <c r="G43" s="88" t="s">
        <v>151</v>
      </c>
      <c r="H43" s="88" t="s">
        <v>138</v>
      </c>
      <c r="I43" s="88" t="s">
        <v>152</v>
      </c>
      <c r="J43" s="330">
        <v>200000</v>
      </c>
      <c r="K43" s="79"/>
      <c r="L43" s="79"/>
      <c r="M43" s="79"/>
      <c r="N43" s="89"/>
      <c r="O43" s="90"/>
      <c r="P43" s="91">
        <f>N43+O43</f>
        <v>0</v>
      </c>
      <c r="Q43" s="80" t="str">
        <f>IFERROR(P43/M43,"-")</f>
        <v>-</v>
      </c>
      <c r="R43" s="79"/>
      <c r="S43" s="79"/>
      <c r="T43" s="80" t="str">
        <f>IFERROR(R43/(P43),"-")</f>
        <v>-</v>
      </c>
      <c r="U43" s="336" t="str">
        <f>IFERROR(J43/SUM(N43:O46),"-")</f>
        <v>-</v>
      </c>
      <c r="V43" s="82"/>
      <c r="W43" s="80" t="str">
        <f>IF(P43=0,"-",V43/P43)</f>
        <v>-</v>
      </c>
      <c r="X43" s="335"/>
      <c r="Y43" s="336" t="str">
        <f>IFERROR(X43/P43,"-")</f>
        <v>-</v>
      </c>
      <c r="Z43" s="336" t="str">
        <f>IFERROR(X43/V43,"-")</f>
        <v>-</v>
      </c>
      <c r="AA43" s="330">
        <f>SUM(X43:X46)-SUM(J43:J46)</f>
        <v>-200000</v>
      </c>
      <c r="AB43" s="83">
        <f>SUM(X43:X46)/SUM(J43:J46)</f>
        <v>0</v>
      </c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/>
      <c r="CP43" s="139"/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153</v>
      </c>
      <c r="C44" s="347"/>
      <c r="D44" s="347" t="s">
        <v>135</v>
      </c>
      <c r="E44" s="347" t="s">
        <v>136</v>
      </c>
      <c r="F44" s="347" t="s">
        <v>66</v>
      </c>
      <c r="G44" s="88"/>
      <c r="H44" s="88" t="s">
        <v>138</v>
      </c>
      <c r="I44" s="88" t="s">
        <v>154</v>
      </c>
      <c r="J44" s="330"/>
      <c r="K44" s="79"/>
      <c r="L44" s="79"/>
      <c r="M44" s="79"/>
      <c r="N44" s="89"/>
      <c r="O44" s="90"/>
      <c r="P44" s="91">
        <f>N44+O44</f>
        <v>0</v>
      </c>
      <c r="Q44" s="80" t="str">
        <f>IFERROR(P44/M44,"-")</f>
        <v>-</v>
      </c>
      <c r="R44" s="79"/>
      <c r="S44" s="79"/>
      <c r="T44" s="80" t="str">
        <f>IFERROR(R44/(P44),"-")</f>
        <v>-</v>
      </c>
      <c r="U44" s="336"/>
      <c r="V44" s="82"/>
      <c r="W44" s="80" t="str">
        <f>IF(P44=0,"-",V44/P44)</f>
        <v>-</v>
      </c>
      <c r="X44" s="335"/>
      <c r="Y44" s="336" t="str">
        <f>IFERROR(X44/P44,"-")</f>
        <v>-</v>
      </c>
      <c r="Z44" s="336" t="str">
        <f>IFERROR(X44/V44,"-")</f>
        <v>-</v>
      </c>
      <c r="AA44" s="33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/>
      <c r="CP44" s="139"/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155</v>
      </c>
      <c r="C45" s="347"/>
      <c r="D45" s="347"/>
      <c r="E45" s="347"/>
      <c r="F45" s="347" t="s">
        <v>98</v>
      </c>
      <c r="G45" s="88"/>
      <c r="H45" s="88" t="s">
        <v>138</v>
      </c>
      <c r="I45" s="88" t="s">
        <v>156</v>
      </c>
      <c r="J45" s="330"/>
      <c r="K45" s="79"/>
      <c r="L45" s="79"/>
      <c r="M45" s="79"/>
      <c r="N45" s="89"/>
      <c r="O45" s="90"/>
      <c r="P45" s="91">
        <f>N45+O45</f>
        <v>0</v>
      </c>
      <c r="Q45" s="80" t="str">
        <f>IFERROR(P45/M45,"-")</f>
        <v>-</v>
      </c>
      <c r="R45" s="79"/>
      <c r="S45" s="79"/>
      <c r="T45" s="80" t="str">
        <f>IFERROR(R45/(P45),"-")</f>
        <v>-</v>
      </c>
      <c r="U45" s="336"/>
      <c r="V45" s="82"/>
      <c r="W45" s="80" t="str">
        <f>IF(P45=0,"-",V45/P45)</f>
        <v>-</v>
      </c>
      <c r="X45" s="335"/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/>
      <c r="CP45" s="139"/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157</v>
      </c>
      <c r="C46" s="347"/>
      <c r="D46" s="347" t="s">
        <v>109</v>
      </c>
      <c r="E46" s="347" t="s">
        <v>109</v>
      </c>
      <c r="F46" s="347" t="s">
        <v>71</v>
      </c>
      <c r="G46" s="88"/>
      <c r="H46" s="88"/>
      <c r="I46" s="88"/>
      <c r="J46" s="330"/>
      <c r="K46" s="79"/>
      <c r="L46" s="79"/>
      <c r="M46" s="79"/>
      <c r="N46" s="89"/>
      <c r="O46" s="90"/>
      <c r="P46" s="91">
        <f>N46+O46</f>
        <v>0</v>
      </c>
      <c r="Q46" s="80" t="str">
        <f>IFERROR(P46/M46,"-")</f>
        <v>-</v>
      </c>
      <c r="R46" s="79"/>
      <c r="S46" s="79"/>
      <c r="T46" s="80" t="str">
        <f>IFERROR(R46/(P46),"-")</f>
        <v>-</v>
      </c>
      <c r="U46" s="336"/>
      <c r="V46" s="82"/>
      <c r="W46" s="80" t="str">
        <f>IF(P46=0,"-",V46/P46)</f>
        <v>-</v>
      </c>
      <c r="X46" s="335"/>
      <c r="Y46" s="336" t="str">
        <f>IFERROR(X46/P46,"-")</f>
        <v>-</v>
      </c>
      <c r="Z46" s="336" t="str">
        <f>IFERROR(X46/V46,"-")</f>
        <v>-</v>
      </c>
      <c r="AA46" s="33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/>
      <c r="CP46" s="139"/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</v>
      </c>
      <c r="B47" s="347" t="s">
        <v>158</v>
      </c>
      <c r="C47" s="347"/>
      <c r="D47" s="347" t="s">
        <v>121</v>
      </c>
      <c r="E47" s="347" t="s">
        <v>122</v>
      </c>
      <c r="F47" s="347" t="s">
        <v>66</v>
      </c>
      <c r="G47" s="88" t="s">
        <v>159</v>
      </c>
      <c r="H47" s="88" t="s">
        <v>160</v>
      </c>
      <c r="I47" s="88"/>
      <c r="J47" s="330">
        <v>300000</v>
      </c>
      <c r="K47" s="79"/>
      <c r="L47" s="79"/>
      <c r="M47" s="79"/>
      <c r="N47" s="89"/>
      <c r="O47" s="90"/>
      <c r="P47" s="91">
        <f>N47+O47</f>
        <v>0</v>
      </c>
      <c r="Q47" s="80" t="str">
        <f>IFERROR(P47/M47,"-")</f>
        <v>-</v>
      </c>
      <c r="R47" s="79"/>
      <c r="S47" s="79"/>
      <c r="T47" s="80" t="str">
        <f>IFERROR(R47/(P47),"-")</f>
        <v>-</v>
      </c>
      <c r="U47" s="336" t="str">
        <f>IFERROR(J47/SUM(N47:O60),"-")</f>
        <v>-</v>
      </c>
      <c r="V47" s="82"/>
      <c r="W47" s="80" t="str">
        <f>IF(P47=0,"-",V47/P47)</f>
        <v>-</v>
      </c>
      <c r="X47" s="335"/>
      <c r="Y47" s="336" t="str">
        <f>IFERROR(X47/P47,"-")</f>
        <v>-</v>
      </c>
      <c r="Z47" s="336" t="str">
        <f>IFERROR(X47/V47,"-")</f>
        <v>-</v>
      </c>
      <c r="AA47" s="330">
        <f>SUM(X47:X60)-SUM(J47:J60)</f>
        <v>-300000</v>
      </c>
      <c r="AB47" s="83">
        <f>SUM(X47:X60)/SUM(J47:J60)</f>
        <v>0</v>
      </c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/>
      <c r="CP47" s="139"/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161</v>
      </c>
      <c r="C48" s="347"/>
      <c r="D48" s="347" t="s">
        <v>103</v>
      </c>
      <c r="E48" s="347" t="s">
        <v>104</v>
      </c>
      <c r="F48" s="347" t="s">
        <v>66</v>
      </c>
      <c r="G48" s="88" t="s">
        <v>162</v>
      </c>
      <c r="H48" s="88" t="s">
        <v>160</v>
      </c>
      <c r="I48" s="88"/>
      <c r="J48" s="330"/>
      <c r="K48" s="79"/>
      <c r="L48" s="79"/>
      <c r="M48" s="79"/>
      <c r="N48" s="89"/>
      <c r="O48" s="90"/>
      <c r="P48" s="91">
        <f>N48+O48</f>
        <v>0</v>
      </c>
      <c r="Q48" s="80" t="str">
        <f>IFERROR(P48/M48,"-")</f>
        <v>-</v>
      </c>
      <c r="R48" s="79"/>
      <c r="S48" s="79"/>
      <c r="T48" s="80" t="str">
        <f>IFERROR(R48/(P48),"-")</f>
        <v>-</v>
      </c>
      <c r="U48" s="336"/>
      <c r="V48" s="82"/>
      <c r="W48" s="80" t="str">
        <f>IF(P48=0,"-",V48/P48)</f>
        <v>-</v>
      </c>
      <c r="X48" s="335"/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/>
      <c r="CP48" s="139"/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163</v>
      </c>
      <c r="C49" s="347"/>
      <c r="D49" s="347" t="s">
        <v>164</v>
      </c>
      <c r="E49" s="347" t="s">
        <v>165</v>
      </c>
      <c r="F49" s="347" t="s">
        <v>66</v>
      </c>
      <c r="G49" s="88" t="s">
        <v>166</v>
      </c>
      <c r="H49" s="88" t="s">
        <v>160</v>
      </c>
      <c r="I49" s="88"/>
      <c r="J49" s="330"/>
      <c r="K49" s="79"/>
      <c r="L49" s="79"/>
      <c r="M49" s="79"/>
      <c r="N49" s="89"/>
      <c r="O49" s="90"/>
      <c r="P49" s="91">
        <f>N49+O49</f>
        <v>0</v>
      </c>
      <c r="Q49" s="80" t="str">
        <f>IFERROR(P49/M49,"-")</f>
        <v>-</v>
      </c>
      <c r="R49" s="79"/>
      <c r="S49" s="79"/>
      <c r="T49" s="80" t="str">
        <f>IFERROR(R49/(P49),"-")</f>
        <v>-</v>
      </c>
      <c r="U49" s="336"/>
      <c r="V49" s="82"/>
      <c r="W49" s="80" t="str">
        <f>IF(P49=0,"-",V49/P49)</f>
        <v>-</v>
      </c>
      <c r="X49" s="335"/>
      <c r="Y49" s="336" t="str">
        <f>IFERROR(X49/P49,"-")</f>
        <v>-</v>
      </c>
      <c r="Z49" s="336" t="str">
        <f>IFERROR(X49/V49,"-")</f>
        <v>-</v>
      </c>
      <c r="AA49" s="330"/>
      <c r="AB49" s="83"/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/>
      <c r="CP49" s="139"/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167</v>
      </c>
      <c r="C50" s="347"/>
      <c r="D50" s="347" t="s">
        <v>115</v>
      </c>
      <c r="E50" s="347" t="s">
        <v>116</v>
      </c>
      <c r="F50" s="347" t="s">
        <v>66</v>
      </c>
      <c r="G50" s="88" t="s">
        <v>168</v>
      </c>
      <c r="H50" s="88" t="s">
        <v>160</v>
      </c>
      <c r="I50" s="88"/>
      <c r="J50" s="330"/>
      <c r="K50" s="79"/>
      <c r="L50" s="79"/>
      <c r="M50" s="79"/>
      <c r="N50" s="89"/>
      <c r="O50" s="90"/>
      <c r="P50" s="91">
        <f>N50+O50</f>
        <v>0</v>
      </c>
      <c r="Q50" s="80" t="str">
        <f>IFERROR(P50/M50,"-")</f>
        <v>-</v>
      </c>
      <c r="R50" s="79"/>
      <c r="S50" s="79"/>
      <c r="T50" s="80" t="str">
        <f>IFERROR(R50/(P50),"-")</f>
        <v>-</v>
      </c>
      <c r="U50" s="336"/>
      <c r="V50" s="82"/>
      <c r="W50" s="80" t="str">
        <f>IF(P50=0,"-",V50/P50)</f>
        <v>-</v>
      </c>
      <c r="X50" s="335"/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/>
      <c r="CP50" s="139"/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169</v>
      </c>
      <c r="C51" s="347"/>
      <c r="D51" s="347" t="s">
        <v>121</v>
      </c>
      <c r="E51" s="347" t="s">
        <v>122</v>
      </c>
      <c r="F51" s="347" t="s">
        <v>66</v>
      </c>
      <c r="G51" s="88" t="s">
        <v>170</v>
      </c>
      <c r="H51" s="88" t="s">
        <v>160</v>
      </c>
      <c r="I51" s="88"/>
      <c r="J51" s="330"/>
      <c r="K51" s="79"/>
      <c r="L51" s="79"/>
      <c r="M51" s="79"/>
      <c r="N51" s="89"/>
      <c r="O51" s="90"/>
      <c r="P51" s="91">
        <f>N51+O51</f>
        <v>0</v>
      </c>
      <c r="Q51" s="80" t="str">
        <f>IFERROR(P51/M51,"-")</f>
        <v>-</v>
      </c>
      <c r="R51" s="79"/>
      <c r="S51" s="79"/>
      <c r="T51" s="80" t="str">
        <f>IFERROR(R51/(P51),"-")</f>
        <v>-</v>
      </c>
      <c r="U51" s="336"/>
      <c r="V51" s="82"/>
      <c r="W51" s="80" t="str">
        <f>IF(P51=0,"-",V51/P51)</f>
        <v>-</v>
      </c>
      <c r="X51" s="335"/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/>
      <c r="CP51" s="139"/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171</v>
      </c>
      <c r="C52" s="347"/>
      <c r="D52" s="347" t="s">
        <v>103</v>
      </c>
      <c r="E52" s="347" t="s">
        <v>104</v>
      </c>
      <c r="F52" s="347" t="s">
        <v>66</v>
      </c>
      <c r="G52" s="88" t="s">
        <v>172</v>
      </c>
      <c r="H52" s="88" t="s">
        <v>160</v>
      </c>
      <c r="I52" s="88"/>
      <c r="J52" s="330"/>
      <c r="K52" s="79"/>
      <c r="L52" s="79"/>
      <c r="M52" s="79"/>
      <c r="N52" s="89"/>
      <c r="O52" s="90"/>
      <c r="P52" s="91">
        <f>N52+O52</f>
        <v>0</v>
      </c>
      <c r="Q52" s="80" t="str">
        <f>IFERROR(P52/M52,"-")</f>
        <v>-</v>
      </c>
      <c r="R52" s="79"/>
      <c r="S52" s="79"/>
      <c r="T52" s="80" t="str">
        <f>IFERROR(R52/(P52),"-")</f>
        <v>-</v>
      </c>
      <c r="U52" s="336"/>
      <c r="V52" s="82"/>
      <c r="W52" s="80" t="str">
        <f>IF(P52=0,"-",V52/P52)</f>
        <v>-</v>
      </c>
      <c r="X52" s="335"/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/>
      <c r="CP52" s="139"/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173</v>
      </c>
      <c r="C53" s="347"/>
      <c r="D53" s="347" t="s">
        <v>164</v>
      </c>
      <c r="E53" s="347" t="s">
        <v>165</v>
      </c>
      <c r="F53" s="347" t="s">
        <v>66</v>
      </c>
      <c r="G53" s="88" t="s">
        <v>174</v>
      </c>
      <c r="H53" s="88" t="s">
        <v>160</v>
      </c>
      <c r="I53" s="88"/>
      <c r="J53" s="330"/>
      <c r="K53" s="79"/>
      <c r="L53" s="79"/>
      <c r="M53" s="79"/>
      <c r="N53" s="89"/>
      <c r="O53" s="90"/>
      <c r="P53" s="91">
        <f>N53+O53</f>
        <v>0</v>
      </c>
      <c r="Q53" s="80" t="str">
        <f>IFERROR(P53/M53,"-")</f>
        <v>-</v>
      </c>
      <c r="R53" s="79"/>
      <c r="S53" s="79"/>
      <c r="T53" s="80" t="str">
        <f>IFERROR(R53/(P53),"-")</f>
        <v>-</v>
      </c>
      <c r="U53" s="336"/>
      <c r="V53" s="82"/>
      <c r="W53" s="80" t="str">
        <f>IF(P53=0,"-",V53/P53)</f>
        <v>-</v>
      </c>
      <c r="X53" s="335"/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/>
      <c r="CP53" s="139"/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175</v>
      </c>
      <c r="C54" s="347"/>
      <c r="D54" s="347" t="s">
        <v>115</v>
      </c>
      <c r="E54" s="347" t="s">
        <v>116</v>
      </c>
      <c r="F54" s="347" t="s">
        <v>66</v>
      </c>
      <c r="G54" s="88" t="s">
        <v>176</v>
      </c>
      <c r="H54" s="88" t="s">
        <v>160</v>
      </c>
      <c r="I54" s="88"/>
      <c r="J54" s="330"/>
      <c r="K54" s="79"/>
      <c r="L54" s="79"/>
      <c r="M54" s="79"/>
      <c r="N54" s="89"/>
      <c r="O54" s="90"/>
      <c r="P54" s="91">
        <f>N54+O54</f>
        <v>0</v>
      </c>
      <c r="Q54" s="80" t="str">
        <f>IFERROR(P54/M54,"-")</f>
        <v>-</v>
      </c>
      <c r="R54" s="79"/>
      <c r="S54" s="79"/>
      <c r="T54" s="80" t="str">
        <f>IFERROR(R54/(P54),"-")</f>
        <v>-</v>
      </c>
      <c r="U54" s="336"/>
      <c r="V54" s="82"/>
      <c r="W54" s="80" t="str">
        <f>IF(P54=0,"-",V54/P54)</f>
        <v>-</v>
      </c>
      <c r="X54" s="335"/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/>
      <c r="CP54" s="139"/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177</v>
      </c>
      <c r="C55" s="347"/>
      <c r="D55" s="347" t="s">
        <v>121</v>
      </c>
      <c r="E55" s="347" t="s">
        <v>122</v>
      </c>
      <c r="F55" s="347" t="s">
        <v>66</v>
      </c>
      <c r="G55" s="88" t="s">
        <v>178</v>
      </c>
      <c r="H55" s="88" t="s">
        <v>160</v>
      </c>
      <c r="I55" s="88"/>
      <c r="J55" s="330"/>
      <c r="K55" s="79"/>
      <c r="L55" s="79"/>
      <c r="M55" s="79"/>
      <c r="N55" s="89"/>
      <c r="O55" s="90"/>
      <c r="P55" s="91">
        <f>N55+O55</f>
        <v>0</v>
      </c>
      <c r="Q55" s="80" t="str">
        <f>IFERROR(P55/M55,"-")</f>
        <v>-</v>
      </c>
      <c r="R55" s="79"/>
      <c r="S55" s="79"/>
      <c r="T55" s="80" t="str">
        <f>IFERROR(R55/(P55),"-")</f>
        <v>-</v>
      </c>
      <c r="U55" s="336"/>
      <c r="V55" s="82"/>
      <c r="W55" s="80" t="str">
        <f>IF(P55=0,"-",V55/P55)</f>
        <v>-</v>
      </c>
      <c r="X55" s="335"/>
      <c r="Y55" s="336" t="str">
        <f>IFERROR(X55/P55,"-")</f>
        <v>-</v>
      </c>
      <c r="Z55" s="336" t="str">
        <f>IFERROR(X55/V55,"-")</f>
        <v>-</v>
      </c>
      <c r="AA55" s="33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/>
      <c r="CP55" s="139"/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179</v>
      </c>
      <c r="C56" s="347"/>
      <c r="D56" s="347" t="s">
        <v>103</v>
      </c>
      <c r="E56" s="347" t="s">
        <v>104</v>
      </c>
      <c r="F56" s="347" t="s">
        <v>66</v>
      </c>
      <c r="G56" s="88" t="s">
        <v>180</v>
      </c>
      <c r="H56" s="88" t="s">
        <v>160</v>
      </c>
      <c r="I56" s="88"/>
      <c r="J56" s="330"/>
      <c r="K56" s="79"/>
      <c r="L56" s="79"/>
      <c r="M56" s="79"/>
      <c r="N56" s="89"/>
      <c r="O56" s="90"/>
      <c r="P56" s="91">
        <f>N56+O56</f>
        <v>0</v>
      </c>
      <c r="Q56" s="80" t="str">
        <f>IFERROR(P56/M56,"-")</f>
        <v>-</v>
      </c>
      <c r="R56" s="79"/>
      <c r="S56" s="79"/>
      <c r="T56" s="80" t="str">
        <f>IFERROR(R56/(P56),"-")</f>
        <v>-</v>
      </c>
      <c r="U56" s="336"/>
      <c r="V56" s="82"/>
      <c r="W56" s="80" t="str">
        <f>IF(P56=0,"-",V56/P56)</f>
        <v>-</v>
      </c>
      <c r="X56" s="335"/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/>
      <c r="CP56" s="139"/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181</v>
      </c>
      <c r="C57" s="347"/>
      <c r="D57" s="347" t="s">
        <v>164</v>
      </c>
      <c r="E57" s="347" t="s">
        <v>165</v>
      </c>
      <c r="F57" s="347" t="s">
        <v>66</v>
      </c>
      <c r="G57" s="88" t="s">
        <v>182</v>
      </c>
      <c r="H57" s="88" t="s">
        <v>160</v>
      </c>
      <c r="I57" s="88"/>
      <c r="J57" s="330"/>
      <c r="K57" s="79"/>
      <c r="L57" s="79"/>
      <c r="M57" s="79"/>
      <c r="N57" s="89"/>
      <c r="O57" s="90"/>
      <c r="P57" s="91">
        <f>N57+O57</f>
        <v>0</v>
      </c>
      <c r="Q57" s="80" t="str">
        <f>IFERROR(P57/M57,"-")</f>
        <v>-</v>
      </c>
      <c r="R57" s="79"/>
      <c r="S57" s="79"/>
      <c r="T57" s="80" t="str">
        <f>IFERROR(R57/(P57),"-")</f>
        <v>-</v>
      </c>
      <c r="U57" s="336"/>
      <c r="V57" s="82"/>
      <c r="W57" s="80" t="str">
        <f>IF(P57=0,"-",V57/P57)</f>
        <v>-</v>
      </c>
      <c r="X57" s="335"/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/>
      <c r="CP57" s="139"/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183</v>
      </c>
      <c r="C58" s="347"/>
      <c r="D58" s="347" t="s">
        <v>115</v>
      </c>
      <c r="E58" s="347" t="s">
        <v>116</v>
      </c>
      <c r="F58" s="347" t="s">
        <v>66</v>
      </c>
      <c r="G58" s="88" t="s">
        <v>184</v>
      </c>
      <c r="H58" s="88" t="s">
        <v>160</v>
      </c>
      <c r="I58" s="88"/>
      <c r="J58" s="330"/>
      <c r="K58" s="79"/>
      <c r="L58" s="79"/>
      <c r="M58" s="79"/>
      <c r="N58" s="89"/>
      <c r="O58" s="90"/>
      <c r="P58" s="91">
        <f>N58+O58</f>
        <v>0</v>
      </c>
      <c r="Q58" s="80" t="str">
        <f>IFERROR(P58/M58,"-")</f>
        <v>-</v>
      </c>
      <c r="R58" s="79"/>
      <c r="S58" s="79"/>
      <c r="T58" s="80" t="str">
        <f>IFERROR(R58/(P58),"-")</f>
        <v>-</v>
      </c>
      <c r="U58" s="336"/>
      <c r="V58" s="82"/>
      <c r="W58" s="80" t="str">
        <f>IF(P58=0,"-",V58/P58)</f>
        <v>-</v>
      </c>
      <c r="X58" s="335"/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/>
      <c r="CP58" s="139"/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185</v>
      </c>
      <c r="C59" s="347"/>
      <c r="D59" s="347"/>
      <c r="E59" s="347"/>
      <c r="F59" s="347" t="s">
        <v>98</v>
      </c>
      <c r="G59" s="88" t="s">
        <v>186</v>
      </c>
      <c r="H59" s="88" t="s">
        <v>160</v>
      </c>
      <c r="I59" s="88"/>
      <c r="J59" s="330"/>
      <c r="K59" s="79"/>
      <c r="L59" s="79"/>
      <c r="M59" s="79"/>
      <c r="N59" s="89"/>
      <c r="O59" s="90"/>
      <c r="P59" s="91">
        <f>N59+O59</f>
        <v>0</v>
      </c>
      <c r="Q59" s="80" t="str">
        <f>IFERROR(P59/M59,"-")</f>
        <v>-</v>
      </c>
      <c r="R59" s="79"/>
      <c r="S59" s="79"/>
      <c r="T59" s="80" t="str">
        <f>IFERROR(R59/(P59),"-")</f>
        <v>-</v>
      </c>
      <c r="U59" s="336"/>
      <c r="V59" s="82"/>
      <c r="W59" s="80" t="str">
        <f>IF(P59=0,"-",V59/P59)</f>
        <v>-</v>
      </c>
      <c r="X59" s="335"/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/>
      <c r="CP59" s="139"/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187</v>
      </c>
      <c r="C60" s="347"/>
      <c r="D60" s="347" t="s">
        <v>109</v>
      </c>
      <c r="E60" s="347" t="s">
        <v>109</v>
      </c>
      <c r="F60" s="347" t="s">
        <v>71</v>
      </c>
      <c r="G60" s="88" t="s">
        <v>188</v>
      </c>
      <c r="H60" s="88"/>
      <c r="I60" s="88"/>
      <c r="J60" s="330"/>
      <c r="K60" s="79"/>
      <c r="L60" s="79"/>
      <c r="M60" s="79"/>
      <c r="N60" s="89"/>
      <c r="O60" s="90"/>
      <c r="P60" s="91">
        <f>N60+O60</f>
        <v>0</v>
      </c>
      <c r="Q60" s="80" t="str">
        <f>IFERROR(P60/M60,"-")</f>
        <v>-</v>
      </c>
      <c r="R60" s="79"/>
      <c r="S60" s="79"/>
      <c r="T60" s="80" t="str">
        <f>IFERROR(R60/(P60),"-")</f>
        <v>-</v>
      </c>
      <c r="U60" s="336"/>
      <c r="V60" s="82"/>
      <c r="W60" s="80" t="str">
        <f>IF(P60=0,"-",V60/P60)</f>
        <v>-</v>
      </c>
      <c r="X60" s="335"/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/>
      <c r="CP60" s="139"/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</v>
      </c>
      <c r="B61" s="347" t="s">
        <v>189</v>
      </c>
      <c r="C61" s="347"/>
      <c r="D61" s="347" t="s">
        <v>190</v>
      </c>
      <c r="E61" s="347" t="s">
        <v>101</v>
      </c>
      <c r="F61" s="347" t="s">
        <v>66</v>
      </c>
      <c r="G61" s="88" t="s">
        <v>191</v>
      </c>
      <c r="H61" s="88" t="s">
        <v>192</v>
      </c>
      <c r="I61" s="349" t="s">
        <v>193</v>
      </c>
      <c r="J61" s="330">
        <v>150000</v>
      </c>
      <c r="K61" s="79"/>
      <c r="L61" s="79"/>
      <c r="M61" s="79"/>
      <c r="N61" s="89"/>
      <c r="O61" s="90"/>
      <c r="P61" s="91">
        <f>N61+O61</f>
        <v>0</v>
      </c>
      <c r="Q61" s="80" t="str">
        <f>IFERROR(P61/M61,"-")</f>
        <v>-</v>
      </c>
      <c r="R61" s="79"/>
      <c r="S61" s="79"/>
      <c r="T61" s="80" t="str">
        <f>IFERROR(R61/(P61),"-")</f>
        <v>-</v>
      </c>
      <c r="U61" s="336" t="str">
        <f>IFERROR(J61/SUM(N61:O62),"-")</f>
        <v>-</v>
      </c>
      <c r="V61" s="82"/>
      <c r="W61" s="80" t="str">
        <f>IF(P61=0,"-",V61/P61)</f>
        <v>-</v>
      </c>
      <c r="X61" s="335"/>
      <c r="Y61" s="336" t="str">
        <f>IFERROR(X61/P61,"-")</f>
        <v>-</v>
      </c>
      <c r="Z61" s="336" t="str">
        <f>IFERROR(X61/V61,"-")</f>
        <v>-</v>
      </c>
      <c r="AA61" s="330">
        <f>SUM(X61:X62)-SUM(J61:J62)</f>
        <v>-150000</v>
      </c>
      <c r="AB61" s="83">
        <f>SUM(X61:X62)/SUM(J61:J62)</f>
        <v>0</v>
      </c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/>
      <c r="CP61" s="139"/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194</v>
      </c>
      <c r="C62" s="347"/>
      <c r="D62" s="347" t="s">
        <v>190</v>
      </c>
      <c r="E62" s="347" t="s">
        <v>101</v>
      </c>
      <c r="F62" s="347" t="s">
        <v>71</v>
      </c>
      <c r="G62" s="88"/>
      <c r="H62" s="88"/>
      <c r="I62" s="88"/>
      <c r="J62" s="330"/>
      <c r="K62" s="79"/>
      <c r="L62" s="79"/>
      <c r="M62" s="79"/>
      <c r="N62" s="89"/>
      <c r="O62" s="90"/>
      <c r="P62" s="91">
        <f>N62+O62</f>
        <v>0</v>
      </c>
      <c r="Q62" s="80" t="str">
        <f>IFERROR(P62/M62,"-")</f>
        <v>-</v>
      </c>
      <c r="R62" s="79"/>
      <c r="S62" s="79"/>
      <c r="T62" s="80" t="str">
        <f>IFERROR(R62/(P62),"-")</f>
        <v>-</v>
      </c>
      <c r="U62" s="336"/>
      <c r="V62" s="82"/>
      <c r="W62" s="80" t="str">
        <f>IF(P62=0,"-",V62/P62)</f>
        <v>-</v>
      </c>
      <c r="X62" s="335"/>
      <c r="Y62" s="336" t="str">
        <f>IFERROR(X62/P62,"-")</f>
        <v>-</v>
      </c>
      <c r="Z62" s="336" t="str">
        <f>IFERROR(X62/V62,"-")</f>
        <v>-</v>
      </c>
      <c r="AA62" s="330"/>
      <c r="AB62" s="83"/>
      <c r="AC62" s="77"/>
      <c r="AD62" s="92"/>
      <c r="AE62" s="93" t="str">
        <f>IF(P62=0,"",IF(AD62=0,"",(AD62/P62)))</f>
        <v/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 t="str">
        <f>IF(P62=0,"",IF(AM62=0,"",(AM62/P62)))</f>
        <v/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 t="str">
        <f>IF(P62=0,"",IF(AV62=0,"",(AV62/P62)))</f>
        <v/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 t="str">
        <f>IF(P62=0,"",IF(BE62=0,"",(BE62/P62)))</f>
        <v/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 t="str">
        <f>IF(P62=0,"",IF(BN62=0,"",(BN62/P62)))</f>
        <v/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 t="str">
        <f>IF(P62=0,"",IF(BW62=0,"",(BW62/P62)))</f>
        <v/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 t="str">
        <f>IF(P62=0,"",IF(CF62=0,"",(CF62/P62)))</f>
        <v/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/>
      <c r="CP62" s="139"/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195</v>
      </c>
      <c r="C63" s="347"/>
      <c r="D63" s="347" t="s">
        <v>196</v>
      </c>
      <c r="E63" s="347" t="s">
        <v>197</v>
      </c>
      <c r="F63" s="347" t="s">
        <v>66</v>
      </c>
      <c r="G63" s="88" t="s">
        <v>191</v>
      </c>
      <c r="H63" s="88" t="s">
        <v>192</v>
      </c>
      <c r="I63" s="348" t="s">
        <v>198</v>
      </c>
      <c r="J63" s="330">
        <v>150000</v>
      </c>
      <c r="K63" s="79"/>
      <c r="L63" s="79"/>
      <c r="M63" s="79"/>
      <c r="N63" s="89"/>
      <c r="O63" s="90"/>
      <c r="P63" s="91">
        <f>N63+O63</f>
        <v>0</v>
      </c>
      <c r="Q63" s="80" t="str">
        <f>IFERROR(P63/M63,"-")</f>
        <v>-</v>
      </c>
      <c r="R63" s="79"/>
      <c r="S63" s="79"/>
      <c r="T63" s="80" t="str">
        <f>IFERROR(R63/(P63),"-")</f>
        <v>-</v>
      </c>
      <c r="U63" s="336" t="str">
        <f>IFERROR(J63/SUM(N63:O64),"-")</f>
        <v>-</v>
      </c>
      <c r="V63" s="82"/>
      <c r="W63" s="80" t="str">
        <f>IF(P63=0,"-",V63/P63)</f>
        <v>-</v>
      </c>
      <c r="X63" s="335"/>
      <c r="Y63" s="336" t="str">
        <f>IFERROR(X63/P63,"-")</f>
        <v>-</v>
      </c>
      <c r="Z63" s="336" t="str">
        <f>IFERROR(X63/V63,"-")</f>
        <v>-</v>
      </c>
      <c r="AA63" s="330">
        <f>SUM(X63:X64)-SUM(J63:J64)</f>
        <v>-150000</v>
      </c>
      <c r="AB63" s="83">
        <f>SUM(X63:X64)/SUM(J63:J64)</f>
        <v>0</v>
      </c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/>
      <c r="CP63" s="139"/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199</v>
      </c>
      <c r="C64" s="347"/>
      <c r="D64" s="347" t="s">
        <v>196</v>
      </c>
      <c r="E64" s="347" t="s">
        <v>197</v>
      </c>
      <c r="F64" s="347" t="s">
        <v>71</v>
      </c>
      <c r="G64" s="88"/>
      <c r="H64" s="88"/>
      <c r="I64" s="88"/>
      <c r="J64" s="330"/>
      <c r="K64" s="79"/>
      <c r="L64" s="79"/>
      <c r="M64" s="79"/>
      <c r="N64" s="89"/>
      <c r="O64" s="90"/>
      <c r="P64" s="91">
        <f>N64+O64</f>
        <v>0</v>
      </c>
      <c r="Q64" s="80" t="str">
        <f>IFERROR(P64/M64,"-")</f>
        <v>-</v>
      </c>
      <c r="R64" s="79"/>
      <c r="S64" s="79"/>
      <c r="T64" s="80" t="str">
        <f>IFERROR(R64/(P64),"-")</f>
        <v>-</v>
      </c>
      <c r="U64" s="336"/>
      <c r="V64" s="82"/>
      <c r="W64" s="80" t="str">
        <f>IF(P64=0,"-",V64/P64)</f>
        <v>-</v>
      </c>
      <c r="X64" s="335"/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/>
      <c r="CP64" s="139"/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</v>
      </c>
      <c r="B65" s="347" t="s">
        <v>200</v>
      </c>
      <c r="C65" s="347"/>
      <c r="D65" s="347" t="s">
        <v>201</v>
      </c>
      <c r="E65" s="347" t="s">
        <v>202</v>
      </c>
      <c r="F65" s="347" t="s">
        <v>66</v>
      </c>
      <c r="G65" s="88" t="s">
        <v>67</v>
      </c>
      <c r="H65" s="88" t="s">
        <v>203</v>
      </c>
      <c r="I65" s="348" t="s">
        <v>204</v>
      </c>
      <c r="J65" s="330">
        <v>150000</v>
      </c>
      <c r="K65" s="79"/>
      <c r="L65" s="79"/>
      <c r="M65" s="79"/>
      <c r="N65" s="89"/>
      <c r="O65" s="90"/>
      <c r="P65" s="91">
        <f>N65+O65</f>
        <v>0</v>
      </c>
      <c r="Q65" s="80" t="str">
        <f>IFERROR(P65/M65,"-")</f>
        <v>-</v>
      </c>
      <c r="R65" s="79"/>
      <c r="S65" s="79"/>
      <c r="T65" s="80" t="str">
        <f>IFERROR(R65/(P65),"-")</f>
        <v>-</v>
      </c>
      <c r="U65" s="336" t="str">
        <f>IFERROR(J65/SUM(N65:O66),"-")</f>
        <v>-</v>
      </c>
      <c r="V65" s="82"/>
      <c r="W65" s="80" t="str">
        <f>IF(P65=0,"-",V65/P65)</f>
        <v>-</v>
      </c>
      <c r="X65" s="335"/>
      <c r="Y65" s="336" t="str">
        <f>IFERROR(X65/P65,"-")</f>
        <v>-</v>
      </c>
      <c r="Z65" s="336" t="str">
        <f>IFERROR(X65/V65,"-")</f>
        <v>-</v>
      </c>
      <c r="AA65" s="330">
        <f>SUM(X65:X66)-SUM(J65:J66)</f>
        <v>-150000</v>
      </c>
      <c r="AB65" s="83">
        <f>SUM(X65:X66)/SUM(J65:J66)</f>
        <v>0</v>
      </c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/>
      <c r="CP65" s="139"/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205</v>
      </c>
      <c r="C66" s="347"/>
      <c r="D66" s="347" t="s">
        <v>201</v>
      </c>
      <c r="E66" s="347" t="s">
        <v>202</v>
      </c>
      <c r="F66" s="347" t="s">
        <v>71</v>
      </c>
      <c r="G66" s="88"/>
      <c r="H66" s="88"/>
      <c r="I66" s="88"/>
      <c r="J66" s="330"/>
      <c r="K66" s="79"/>
      <c r="L66" s="79"/>
      <c r="M66" s="79"/>
      <c r="N66" s="89"/>
      <c r="O66" s="90"/>
      <c r="P66" s="91">
        <f>N66+O66</f>
        <v>0</v>
      </c>
      <c r="Q66" s="80" t="str">
        <f>IFERROR(P66/M66,"-")</f>
        <v>-</v>
      </c>
      <c r="R66" s="79"/>
      <c r="S66" s="79"/>
      <c r="T66" s="80" t="str">
        <f>IFERROR(R66/(P66),"-")</f>
        <v>-</v>
      </c>
      <c r="U66" s="336"/>
      <c r="V66" s="82"/>
      <c r="W66" s="80" t="str">
        <f>IF(P66=0,"-",V66/P66)</f>
        <v>-</v>
      </c>
      <c r="X66" s="335"/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/>
      <c r="CP66" s="139"/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</v>
      </c>
      <c r="B67" s="347" t="s">
        <v>206</v>
      </c>
      <c r="C67" s="347"/>
      <c r="D67" s="347" t="s">
        <v>207</v>
      </c>
      <c r="E67" s="347" t="s">
        <v>208</v>
      </c>
      <c r="F67" s="347" t="s">
        <v>66</v>
      </c>
      <c r="G67" s="88" t="s">
        <v>83</v>
      </c>
      <c r="H67" s="88" t="s">
        <v>203</v>
      </c>
      <c r="I67" s="349" t="s">
        <v>209</v>
      </c>
      <c r="J67" s="330">
        <v>150000</v>
      </c>
      <c r="K67" s="79"/>
      <c r="L67" s="79"/>
      <c r="M67" s="79"/>
      <c r="N67" s="89"/>
      <c r="O67" s="90"/>
      <c r="P67" s="91">
        <f>N67+O67</f>
        <v>0</v>
      </c>
      <c r="Q67" s="80" t="str">
        <f>IFERROR(P67/M67,"-")</f>
        <v>-</v>
      </c>
      <c r="R67" s="79"/>
      <c r="S67" s="79"/>
      <c r="T67" s="80" t="str">
        <f>IFERROR(R67/(P67),"-")</f>
        <v>-</v>
      </c>
      <c r="U67" s="336" t="str">
        <f>IFERROR(J67/SUM(N67:O68),"-")</f>
        <v>-</v>
      </c>
      <c r="V67" s="82"/>
      <c r="W67" s="80" t="str">
        <f>IF(P67=0,"-",V67/P67)</f>
        <v>-</v>
      </c>
      <c r="X67" s="335"/>
      <c r="Y67" s="336" t="str">
        <f>IFERROR(X67/P67,"-")</f>
        <v>-</v>
      </c>
      <c r="Z67" s="336" t="str">
        <f>IFERROR(X67/V67,"-")</f>
        <v>-</v>
      </c>
      <c r="AA67" s="330">
        <f>SUM(X67:X68)-SUM(J67:J68)</f>
        <v>-150000</v>
      </c>
      <c r="AB67" s="83">
        <f>SUM(X67:X68)/SUM(J67:J68)</f>
        <v>0</v>
      </c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/>
      <c r="CP67" s="139"/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210</v>
      </c>
      <c r="C68" s="347"/>
      <c r="D68" s="347" t="s">
        <v>207</v>
      </c>
      <c r="E68" s="347" t="s">
        <v>208</v>
      </c>
      <c r="F68" s="347" t="s">
        <v>71</v>
      </c>
      <c r="G68" s="88"/>
      <c r="H68" s="88"/>
      <c r="I68" s="88"/>
      <c r="J68" s="330"/>
      <c r="K68" s="79"/>
      <c r="L68" s="79"/>
      <c r="M68" s="79"/>
      <c r="N68" s="89"/>
      <c r="O68" s="90"/>
      <c r="P68" s="91">
        <f>N68+O68</f>
        <v>0</v>
      </c>
      <c r="Q68" s="80" t="str">
        <f>IFERROR(P68/M68,"-")</f>
        <v>-</v>
      </c>
      <c r="R68" s="79"/>
      <c r="S68" s="79"/>
      <c r="T68" s="80" t="str">
        <f>IFERROR(R68/(P68),"-")</f>
        <v>-</v>
      </c>
      <c r="U68" s="336"/>
      <c r="V68" s="82"/>
      <c r="W68" s="80" t="str">
        <f>IF(P68=0,"-",V68/P68)</f>
        <v>-</v>
      </c>
      <c r="X68" s="335"/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/>
      <c r="CP68" s="139"/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</v>
      </c>
      <c r="B69" s="347" t="s">
        <v>211</v>
      </c>
      <c r="C69" s="347"/>
      <c r="D69" s="347" t="s">
        <v>212</v>
      </c>
      <c r="E69" s="347" t="s">
        <v>213</v>
      </c>
      <c r="F69" s="347" t="s">
        <v>66</v>
      </c>
      <c r="G69" s="88" t="s">
        <v>214</v>
      </c>
      <c r="H69" s="88" t="s">
        <v>160</v>
      </c>
      <c r="I69" s="348" t="s">
        <v>204</v>
      </c>
      <c r="J69" s="330">
        <v>50000</v>
      </c>
      <c r="K69" s="79"/>
      <c r="L69" s="79"/>
      <c r="M69" s="79"/>
      <c r="N69" s="89"/>
      <c r="O69" s="90"/>
      <c r="P69" s="91">
        <f>N69+O69</f>
        <v>0</v>
      </c>
      <c r="Q69" s="80" t="str">
        <f>IFERROR(P69/M69,"-")</f>
        <v>-</v>
      </c>
      <c r="R69" s="79"/>
      <c r="S69" s="79"/>
      <c r="T69" s="80" t="str">
        <f>IFERROR(R69/(P69),"-")</f>
        <v>-</v>
      </c>
      <c r="U69" s="336" t="str">
        <f>IFERROR(J69/SUM(N69:O70),"-")</f>
        <v>-</v>
      </c>
      <c r="V69" s="82"/>
      <c r="W69" s="80" t="str">
        <f>IF(P69=0,"-",V69/P69)</f>
        <v>-</v>
      </c>
      <c r="X69" s="335"/>
      <c r="Y69" s="336" t="str">
        <f>IFERROR(X69/P69,"-")</f>
        <v>-</v>
      </c>
      <c r="Z69" s="336" t="str">
        <f>IFERROR(X69/V69,"-")</f>
        <v>-</v>
      </c>
      <c r="AA69" s="330">
        <f>SUM(X69:X70)-SUM(J69:J70)</f>
        <v>-50000</v>
      </c>
      <c r="AB69" s="83">
        <f>SUM(X69:X70)/SUM(J69:J70)</f>
        <v>0</v>
      </c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/>
      <c r="CP69" s="139"/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215</v>
      </c>
      <c r="C70" s="347"/>
      <c r="D70" s="347" t="s">
        <v>212</v>
      </c>
      <c r="E70" s="347" t="s">
        <v>213</v>
      </c>
      <c r="F70" s="347" t="s">
        <v>71</v>
      </c>
      <c r="G70" s="88"/>
      <c r="H70" s="88"/>
      <c r="I70" s="88"/>
      <c r="J70" s="330"/>
      <c r="K70" s="79"/>
      <c r="L70" s="79"/>
      <c r="M70" s="79"/>
      <c r="N70" s="89"/>
      <c r="O70" s="90"/>
      <c r="P70" s="91">
        <f>N70+O70</f>
        <v>0</v>
      </c>
      <c r="Q70" s="80" t="str">
        <f>IFERROR(P70/M70,"-")</f>
        <v>-</v>
      </c>
      <c r="R70" s="79"/>
      <c r="S70" s="79"/>
      <c r="T70" s="80" t="str">
        <f>IFERROR(R70/(P70),"-")</f>
        <v>-</v>
      </c>
      <c r="U70" s="336"/>
      <c r="V70" s="82"/>
      <c r="W70" s="80" t="str">
        <f>IF(P70=0,"-",V70/P70)</f>
        <v>-</v>
      </c>
      <c r="X70" s="335"/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/>
      <c r="CP70" s="139"/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</v>
      </c>
      <c r="B71" s="347" t="s">
        <v>216</v>
      </c>
      <c r="C71" s="347"/>
      <c r="D71" s="347" t="s">
        <v>212</v>
      </c>
      <c r="E71" s="347" t="s">
        <v>213</v>
      </c>
      <c r="F71" s="347" t="s">
        <v>66</v>
      </c>
      <c r="G71" s="88" t="s">
        <v>214</v>
      </c>
      <c r="H71" s="88" t="s">
        <v>160</v>
      </c>
      <c r="I71" s="349" t="s">
        <v>209</v>
      </c>
      <c r="J71" s="330">
        <v>50000</v>
      </c>
      <c r="K71" s="79"/>
      <c r="L71" s="79"/>
      <c r="M71" s="79"/>
      <c r="N71" s="89"/>
      <c r="O71" s="90"/>
      <c r="P71" s="91">
        <f>N71+O71</f>
        <v>0</v>
      </c>
      <c r="Q71" s="80" t="str">
        <f>IFERROR(P71/M71,"-")</f>
        <v>-</v>
      </c>
      <c r="R71" s="79"/>
      <c r="S71" s="79"/>
      <c r="T71" s="80" t="str">
        <f>IFERROR(R71/(P71),"-")</f>
        <v>-</v>
      </c>
      <c r="U71" s="336" t="str">
        <f>IFERROR(J71/SUM(N71:O72),"-")</f>
        <v>-</v>
      </c>
      <c r="V71" s="82"/>
      <c r="W71" s="80" t="str">
        <f>IF(P71=0,"-",V71/P71)</f>
        <v>-</v>
      </c>
      <c r="X71" s="335"/>
      <c r="Y71" s="336" t="str">
        <f>IFERROR(X71/P71,"-")</f>
        <v>-</v>
      </c>
      <c r="Z71" s="336" t="str">
        <f>IFERROR(X71/V71,"-")</f>
        <v>-</v>
      </c>
      <c r="AA71" s="330">
        <f>SUM(X71:X72)-SUM(J71:J72)</f>
        <v>-50000</v>
      </c>
      <c r="AB71" s="83">
        <f>SUM(X71:X72)/SUM(J71:J72)</f>
        <v>0</v>
      </c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/>
      <c r="CP71" s="139"/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217</v>
      </c>
      <c r="C72" s="347"/>
      <c r="D72" s="347" t="s">
        <v>212</v>
      </c>
      <c r="E72" s="347" t="s">
        <v>213</v>
      </c>
      <c r="F72" s="347" t="s">
        <v>71</v>
      </c>
      <c r="G72" s="88"/>
      <c r="H72" s="88"/>
      <c r="I72" s="88"/>
      <c r="J72" s="330"/>
      <c r="K72" s="79"/>
      <c r="L72" s="79"/>
      <c r="M72" s="79"/>
      <c r="N72" s="89"/>
      <c r="O72" s="90"/>
      <c r="P72" s="91">
        <f>N72+O72</f>
        <v>0</v>
      </c>
      <c r="Q72" s="80" t="str">
        <f>IFERROR(P72/M72,"-")</f>
        <v>-</v>
      </c>
      <c r="R72" s="79"/>
      <c r="S72" s="79"/>
      <c r="T72" s="80" t="str">
        <f>IFERROR(R72/(P72),"-")</f>
        <v>-</v>
      </c>
      <c r="U72" s="336"/>
      <c r="V72" s="82"/>
      <c r="W72" s="80" t="str">
        <f>IF(P72=0,"-",V72/P72)</f>
        <v>-</v>
      </c>
      <c r="X72" s="335"/>
      <c r="Y72" s="336" t="str">
        <f>IFERROR(X72/P72,"-")</f>
        <v>-</v>
      </c>
      <c r="Z72" s="336" t="str">
        <f>IFERROR(X72/V72,"-")</f>
        <v>-</v>
      </c>
      <c r="AA72" s="330"/>
      <c r="AB72" s="83"/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/>
      <c r="CP72" s="139"/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347" t="s">
        <v>218</v>
      </c>
      <c r="C73" s="347"/>
      <c r="D73" s="347" t="s">
        <v>212</v>
      </c>
      <c r="E73" s="347" t="s">
        <v>213</v>
      </c>
      <c r="F73" s="347" t="s">
        <v>66</v>
      </c>
      <c r="G73" s="88" t="s">
        <v>214</v>
      </c>
      <c r="H73" s="88" t="s">
        <v>160</v>
      </c>
      <c r="I73" s="88" t="s">
        <v>219</v>
      </c>
      <c r="J73" s="330">
        <v>50000</v>
      </c>
      <c r="K73" s="79"/>
      <c r="L73" s="79"/>
      <c r="M73" s="79"/>
      <c r="N73" s="89"/>
      <c r="O73" s="90"/>
      <c r="P73" s="91">
        <f>N73+O73</f>
        <v>0</v>
      </c>
      <c r="Q73" s="80" t="str">
        <f>IFERROR(P73/M73,"-")</f>
        <v>-</v>
      </c>
      <c r="R73" s="79"/>
      <c r="S73" s="79"/>
      <c r="T73" s="80" t="str">
        <f>IFERROR(R73/(P73),"-")</f>
        <v>-</v>
      </c>
      <c r="U73" s="336" t="str">
        <f>IFERROR(J73/SUM(N73:O74),"-")</f>
        <v>-</v>
      </c>
      <c r="V73" s="82"/>
      <c r="W73" s="80" t="str">
        <f>IF(P73=0,"-",V73/P73)</f>
        <v>-</v>
      </c>
      <c r="X73" s="335"/>
      <c r="Y73" s="336" t="str">
        <f>IFERROR(X73/P73,"-")</f>
        <v>-</v>
      </c>
      <c r="Z73" s="336" t="str">
        <f>IFERROR(X73/V73,"-")</f>
        <v>-</v>
      </c>
      <c r="AA73" s="330">
        <f>SUM(X73:X74)-SUM(J73:J74)</f>
        <v>-50000</v>
      </c>
      <c r="AB73" s="83">
        <f>SUM(X73:X74)/SUM(J73:J74)</f>
        <v>0</v>
      </c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/>
      <c r="CP73" s="139"/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220</v>
      </c>
      <c r="C74" s="347"/>
      <c r="D74" s="347" t="s">
        <v>212</v>
      </c>
      <c r="E74" s="347" t="s">
        <v>213</v>
      </c>
      <c r="F74" s="347" t="s">
        <v>71</v>
      </c>
      <c r="G74" s="88"/>
      <c r="H74" s="88"/>
      <c r="I74" s="88"/>
      <c r="J74" s="330"/>
      <c r="K74" s="79"/>
      <c r="L74" s="79"/>
      <c r="M74" s="79"/>
      <c r="N74" s="89"/>
      <c r="O74" s="90"/>
      <c r="P74" s="91">
        <f>N74+O74</f>
        <v>0</v>
      </c>
      <c r="Q74" s="80" t="str">
        <f>IFERROR(P74/M74,"-")</f>
        <v>-</v>
      </c>
      <c r="R74" s="79"/>
      <c r="S74" s="79"/>
      <c r="T74" s="80" t="str">
        <f>IFERROR(R74/(P74),"-")</f>
        <v>-</v>
      </c>
      <c r="U74" s="336"/>
      <c r="V74" s="82"/>
      <c r="W74" s="80" t="str">
        <f>IF(P74=0,"-",V74/P74)</f>
        <v>-</v>
      </c>
      <c r="X74" s="335"/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/>
      <c r="CP74" s="139"/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</v>
      </c>
      <c r="B75" s="347" t="s">
        <v>221</v>
      </c>
      <c r="C75" s="347"/>
      <c r="D75" s="347" t="s">
        <v>115</v>
      </c>
      <c r="E75" s="347" t="s">
        <v>116</v>
      </c>
      <c r="F75" s="347" t="s">
        <v>66</v>
      </c>
      <c r="G75" s="88" t="s">
        <v>214</v>
      </c>
      <c r="H75" s="88" t="s">
        <v>160</v>
      </c>
      <c r="I75" s="88" t="s">
        <v>222</v>
      </c>
      <c r="J75" s="330">
        <v>50000</v>
      </c>
      <c r="K75" s="79"/>
      <c r="L75" s="79"/>
      <c r="M75" s="79"/>
      <c r="N75" s="89"/>
      <c r="O75" s="90"/>
      <c r="P75" s="91">
        <f>N75+O75</f>
        <v>0</v>
      </c>
      <c r="Q75" s="80" t="str">
        <f>IFERROR(P75/M75,"-")</f>
        <v>-</v>
      </c>
      <c r="R75" s="79"/>
      <c r="S75" s="79"/>
      <c r="T75" s="80" t="str">
        <f>IFERROR(R75/(P75),"-")</f>
        <v>-</v>
      </c>
      <c r="U75" s="336" t="str">
        <f>IFERROR(J75/SUM(N75:O76),"-")</f>
        <v>-</v>
      </c>
      <c r="V75" s="82"/>
      <c r="W75" s="80" t="str">
        <f>IF(P75=0,"-",V75/P75)</f>
        <v>-</v>
      </c>
      <c r="X75" s="335"/>
      <c r="Y75" s="336" t="str">
        <f>IFERROR(X75/P75,"-")</f>
        <v>-</v>
      </c>
      <c r="Z75" s="336" t="str">
        <f>IFERROR(X75/V75,"-")</f>
        <v>-</v>
      </c>
      <c r="AA75" s="330">
        <f>SUM(X75:X76)-SUM(J75:J76)</f>
        <v>-50000</v>
      </c>
      <c r="AB75" s="83">
        <f>SUM(X75:X76)/SUM(J75:J76)</f>
        <v>0</v>
      </c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/>
      <c r="CP75" s="139"/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223</v>
      </c>
      <c r="C76" s="347"/>
      <c r="D76" s="347" t="s">
        <v>115</v>
      </c>
      <c r="E76" s="347" t="s">
        <v>116</v>
      </c>
      <c r="F76" s="347" t="s">
        <v>71</v>
      </c>
      <c r="G76" s="88"/>
      <c r="H76" s="88"/>
      <c r="I76" s="88"/>
      <c r="J76" s="330"/>
      <c r="K76" s="79"/>
      <c r="L76" s="79"/>
      <c r="M76" s="79"/>
      <c r="N76" s="89"/>
      <c r="O76" s="90"/>
      <c r="P76" s="91">
        <f>N76+O76</f>
        <v>0</v>
      </c>
      <c r="Q76" s="80" t="str">
        <f>IFERROR(P76/M76,"-")</f>
        <v>-</v>
      </c>
      <c r="R76" s="79"/>
      <c r="S76" s="79"/>
      <c r="T76" s="80" t="str">
        <f>IFERROR(R76/(P76),"-")</f>
        <v>-</v>
      </c>
      <c r="U76" s="336"/>
      <c r="V76" s="82"/>
      <c r="W76" s="80" t="str">
        <f>IF(P76=0,"-",V76/P76)</f>
        <v>-</v>
      </c>
      <c r="X76" s="335"/>
      <c r="Y76" s="336" t="str">
        <f>IFERROR(X76/P76,"-")</f>
        <v>-</v>
      </c>
      <c r="Z76" s="336" t="str">
        <f>IFERROR(X76/V76,"-")</f>
        <v>-</v>
      </c>
      <c r="AA76" s="330"/>
      <c r="AB76" s="83"/>
      <c r="AC76" s="77"/>
      <c r="AD76" s="92"/>
      <c r="AE76" s="93" t="str">
        <f>IF(P76=0,"",IF(AD76=0,"",(AD76/P76)))</f>
        <v/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 t="str">
        <f>IF(P76=0,"",IF(AM76=0,"",(AM76/P76)))</f>
        <v/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 t="str">
        <f>IF(P76=0,"",IF(AV76=0,"",(AV76/P76)))</f>
        <v/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 t="str">
        <f>IF(P76=0,"",IF(BE76=0,"",(BE76/P76)))</f>
        <v/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 t="str">
        <f>IF(P76=0,"",IF(BN76=0,"",(BN76/P76)))</f>
        <v/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 t="str">
        <f>IF(P76=0,"",IF(BW76=0,"",(BW76/P76)))</f>
        <v/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 t="str">
        <f>IF(P76=0,"",IF(CF76=0,"",(CF76/P76)))</f>
        <v/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/>
      <c r="CP76" s="139"/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</v>
      </c>
      <c r="B77" s="347" t="s">
        <v>224</v>
      </c>
      <c r="C77" s="347"/>
      <c r="D77" s="347" t="s">
        <v>115</v>
      </c>
      <c r="E77" s="347" t="s">
        <v>116</v>
      </c>
      <c r="F77" s="347" t="s">
        <v>66</v>
      </c>
      <c r="G77" s="88" t="s">
        <v>214</v>
      </c>
      <c r="H77" s="88" t="s">
        <v>160</v>
      </c>
      <c r="I77" s="348" t="s">
        <v>225</v>
      </c>
      <c r="J77" s="330">
        <v>50000</v>
      </c>
      <c r="K77" s="79"/>
      <c r="L77" s="79"/>
      <c r="M77" s="79"/>
      <c r="N77" s="89"/>
      <c r="O77" s="90"/>
      <c r="P77" s="91">
        <f>N77+O77</f>
        <v>0</v>
      </c>
      <c r="Q77" s="80" t="str">
        <f>IFERROR(P77/M77,"-")</f>
        <v>-</v>
      </c>
      <c r="R77" s="79"/>
      <c r="S77" s="79"/>
      <c r="T77" s="80" t="str">
        <f>IFERROR(R77/(P77),"-")</f>
        <v>-</v>
      </c>
      <c r="U77" s="336" t="str">
        <f>IFERROR(J77/SUM(N77:O78),"-")</f>
        <v>-</v>
      </c>
      <c r="V77" s="82"/>
      <c r="W77" s="80" t="str">
        <f>IF(P77=0,"-",V77/P77)</f>
        <v>-</v>
      </c>
      <c r="X77" s="335"/>
      <c r="Y77" s="336" t="str">
        <f>IFERROR(X77/P77,"-")</f>
        <v>-</v>
      </c>
      <c r="Z77" s="336" t="str">
        <f>IFERROR(X77/V77,"-")</f>
        <v>-</v>
      </c>
      <c r="AA77" s="330">
        <f>SUM(X77:X78)-SUM(J77:J78)</f>
        <v>-50000</v>
      </c>
      <c r="AB77" s="83">
        <f>SUM(X77:X78)/SUM(J77:J78)</f>
        <v>0</v>
      </c>
      <c r="AC77" s="77"/>
      <c r="AD77" s="92"/>
      <c r="AE77" s="93" t="str">
        <f>IF(P77=0,"",IF(AD77=0,"",(AD77/P77)))</f>
        <v/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 t="str">
        <f>IF(P77=0,"",IF(AM77=0,"",(AM77/P77)))</f>
        <v/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 t="str">
        <f>IF(P77=0,"",IF(AV77=0,"",(AV77/P77)))</f>
        <v/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 t="str">
        <f>IF(P77=0,"",IF(BE77=0,"",(BE77/P77)))</f>
        <v/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 t="str">
        <f>IF(P77=0,"",IF(BN77=0,"",(BN77/P77)))</f>
        <v/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 t="str">
        <f>IF(P77=0,"",IF(BW77=0,"",(BW77/P77)))</f>
        <v/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 t="str">
        <f>IF(P77=0,"",IF(CF77=0,"",(CF77/P77)))</f>
        <v/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/>
      <c r="CP77" s="139"/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226</v>
      </c>
      <c r="C78" s="347"/>
      <c r="D78" s="347" t="s">
        <v>115</v>
      </c>
      <c r="E78" s="347" t="s">
        <v>116</v>
      </c>
      <c r="F78" s="347" t="s">
        <v>71</v>
      </c>
      <c r="G78" s="88"/>
      <c r="H78" s="88"/>
      <c r="I78" s="88"/>
      <c r="J78" s="330"/>
      <c r="K78" s="79"/>
      <c r="L78" s="79"/>
      <c r="M78" s="79"/>
      <c r="N78" s="89"/>
      <c r="O78" s="90"/>
      <c r="P78" s="91">
        <f>N78+O78</f>
        <v>0</v>
      </c>
      <c r="Q78" s="80" t="str">
        <f>IFERROR(P78/M78,"-")</f>
        <v>-</v>
      </c>
      <c r="R78" s="79"/>
      <c r="S78" s="79"/>
      <c r="T78" s="80" t="str">
        <f>IFERROR(R78/(P78),"-")</f>
        <v>-</v>
      </c>
      <c r="U78" s="336"/>
      <c r="V78" s="82"/>
      <c r="W78" s="80" t="str">
        <f>IF(P78=0,"-",V78/P78)</f>
        <v>-</v>
      </c>
      <c r="X78" s="335"/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/>
      <c r="CP78" s="139"/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0</v>
      </c>
      <c r="B81" s="39"/>
      <c r="C81" s="39"/>
      <c r="D81" s="39"/>
      <c r="E81" s="39"/>
      <c r="F81" s="39"/>
      <c r="G81" s="40" t="s">
        <v>227</v>
      </c>
      <c r="H81" s="40"/>
      <c r="I81" s="40"/>
      <c r="J81" s="333">
        <f>SUM(J6:J80)</f>
        <v>2690000</v>
      </c>
      <c r="K81" s="41">
        <f>SUM(K6:K80)</f>
        <v>0</v>
      </c>
      <c r="L81" s="41">
        <f>SUM(L6:L80)</f>
        <v>0</v>
      </c>
      <c r="M81" s="41">
        <f>SUM(M6:M80)</f>
        <v>0</v>
      </c>
      <c r="N81" s="41">
        <f>SUM(N6:N80)</f>
        <v>0</v>
      </c>
      <c r="O81" s="41">
        <f>SUM(O6:O80)</f>
        <v>0</v>
      </c>
      <c r="P81" s="41">
        <f>SUM(P6:P80)</f>
        <v>0</v>
      </c>
      <c r="Q81" s="42" t="str">
        <f>IFERROR(P81/M81,"-")</f>
        <v>-</v>
      </c>
      <c r="R81" s="76">
        <f>SUM(R6:R80)</f>
        <v>0</v>
      </c>
      <c r="S81" s="76">
        <f>SUM(S6:S80)</f>
        <v>0</v>
      </c>
      <c r="T81" s="42" t="str">
        <f>IFERROR(R81/P81,"-")</f>
        <v>-</v>
      </c>
      <c r="U81" s="338" t="str">
        <f>IFERROR(J81/P81,"-")</f>
        <v>-</v>
      </c>
      <c r="V81" s="44">
        <f>SUM(V6:V80)</f>
        <v>0</v>
      </c>
      <c r="W81" s="42" t="str">
        <f>IFERROR(V81/P81,"-")</f>
        <v>-</v>
      </c>
      <c r="X81" s="333">
        <f>SUM(X6:X80)</f>
        <v>0</v>
      </c>
      <c r="Y81" s="333" t="str">
        <f>IFERROR(X81/P81,"-")</f>
        <v>-</v>
      </c>
      <c r="Z81" s="333" t="str">
        <f>IFERROR(X81/V81,"-")</f>
        <v>-</v>
      </c>
      <c r="AA81" s="333">
        <f>X81-J81</f>
        <v>-2690000</v>
      </c>
      <c r="AB81" s="45">
        <f>X81/J81</f>
        <v>0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229</v>
      </c>
      <c r="C6" s="347" t="s">
        <v>230</v>
      </c>
      <c r="D6" s="347"/>
      <c r="E6" s="347"/>
      <c r="F6" s="347" t="s">
        <v>66</v>
      </c>
      <c r="G6" s="88" t="s">
        <v>231</v>
      </c>
      <c r="H6" s="88" t="s">
        <v>232</v>
      </c>
      <c r="I6" s="88" t="s">
        <v>233</v>
      </c>
      <c r="J6" s="330">
        <v>140000</v>
      </c>
      <c r="K6" s="79"/>
      <c r="L6" s="79"/>
      <c r="M6" s="79"/>
      <c r="N6" s="89"/>
      <c r="O6" s="90"/>
      <c r="P6" s="91">
        <f>N6+O6</f>
        <v>0</v>
      </c>
      <c r="Q6" s="80" t="str">
        <f>IFERROR(P6/M6,"-")</f>
        <v>-</v>
      </c>
      <c r="R6" s="79"/>
      <c r="S6" s="79"/>
      <c r="T6" s="80" t="str">
        <f>IFERROR(R6/(P6),"-")</f>
        <v>-</v>
      </c>
      <c r="U6" s="336" t="str">
        <f>IFERROR(J6/SUM(N6:O7),"-")</f>
        <v>-</v>
      </c>
      <c r="V6" s="82"/>
      <c r="W6" s="80" t="str">
        <f>IF(P6=0,"-",V6/P6)</f>
        <v>-</v>
      </c>
      <c r="X6" s="335"/>
      <c r="Y6" s="336" t="str">
        <f>IFERROR(X6/P6,"-")</f>
        <v>-</v>
      </c>
      <c r="Z6" s="336" t="str">
        <f>IFERROR(X6/V6,"-")</f>
        <v>-</v>
      </c>
      <c r="AA6" s="330">
        <f>SUM(X6:X7)-SUM(J6:J7)</f>
        <v>-140000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/>
      <c r="CP6" s="139"/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234</v>
      </c>
      <c r="C7" s="347"/>
      <c r="D7" s="347"/>
      <c r="E7" s="347"/>
      <c r="F7" s="347" t="s">
        <v>71</v>
      </c>
      <c r="G7" s="88"/>
      <c r="H7" s="88"/>
      <c r="I7" s="88"/>
      <c r="J7" s="330"/>
      <c r="K7" s="79"/>
      <c r="L7" s="79"/>
      <c r="M7" s="79"/>
      <c r="N7" s="89"/>
      <c r="O7" s="90"/>
      <c r="P7" s="91">
        <f>N7+O7</f>
        <v>0</v>
      </c>
      <c r="Q7" s="80" t="str">
        <f>IFERROR(P7/M7,"-")</f>
        <v>-</v>
      </c>
      <c r="R7" s="79"/>
      <c r="S7" s="79"/>
      <c r="T7" s="80" t="str">
        <f>IFERROR(R7/(P7),"-")</f>
        <v>-</v>
      </c>
      <c r="U7" s="336"/>
      <c r="V7" s="82"/>
      <c r="W7" s="80" t="str">
        <f>IF(P7=0,"-",V7/P7)</f>
        <v>-</v>
      </c>
      <c r="X7" s="335"/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/>
      <c r="CP7" s="139"/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235</v>
      </c>
      <c r="C8" s="347" t="s">
        <v>236</v>
      </c>
      <c r="D8" s="347" t="s">
        <v>237</v>
      </c>
      <c r="E8" s="347"/>
      <c r="F8" s="347" t="s">
        <v>66</v>
      </c>
      <c r="G8" s="88" t="s">
        <v>238</v>
      </c>
      <c r="H8" s="88" t="s">
        <v>239</v>
      </c>
      <c r="I8" s="88" t="s">
        <v>240</v>
      </c>
      <c r="J8" s="330">
        <v>75000</v>
      </c>
      <c r="K8" s="79"/>
      <c r="L8" s="79"/>
      <c r="M8" s="79"/>
      <c r="N8" s="89"/>
      <c r="O8" s="90"/>
      <c r="P8" s="91">
        <f>N8+O8</f>
        <v>0</v>
      </c>
      <c r="Q8" s="80" t="str">
        <f>IFERROR(P8/M8,"-")</f>
        <v>-</v>
      </c>
      <c r="R8" s="79"/>
      <c r="S8" s="79"/>
      <c r="T8" s="80" t="str">
        <f>IFERROR(R8/(P8),"-")</f>
        <v>-</v>
      </c>
      <c r="U8" s="336" t="str">
        <f>IFERROR(J8/SUM(N8:O9),"-")</f>
        <v>-</v>
      </c>
      <c r="V8" s="82"/>
      <c r="W8" s="80" t="str">
        <f>IF(P8=0,"-",V8/P8)</f>
        <v>-</v>
      </c>
      <c r="X8" s="335"/>
      <c r="Y8" s="336" t="str">
        <f>IFERROR(X8/P8,"-")</f>
        <v>-</v>
      </c>
      <c r="Z8" s="336" t="str">
        <f>IFERROR(X8/V8,"-")</f>
        <v>-</v>
      </c>
      <c r="AA8" s="330">
        <f>SUM(X8:X9)-SUM(J8:J9)</f>
        <v>-75000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/>
      <c r="CP8" s="139"/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241</v>
      </c>
      <c r="C9" s="347"/>
      <c r="D9" s="347"/>
      <c r="E9" s="347"/>
      <c r="F9" s="347" t="s">
        <v>71</v>
      </c>
      <c r="G9" s="88"/>
      <c r="H9" s="88"/>
      <c r="I9" s="88"/>
      <c r="J9" s="330"/>
      <c r="K9" s="79"/>
      <c r="L9" s="79"/>
      <c r="M9" s="79"/>
      <c r="N9" s="89"/>
      <c r="O9" s="90"/>
      <c r="P9" s="91">
        <f>N9+O9</f>
        <v>0</v>
      </c>
      <c r="Q9" s="80" t="str">
        <f>IFERROR(P9/M9,"-")</f>
        <v>-</v>
      </c>
      <c r="R9" s="79"/>
      <c r="S9" s="79"/>
      <c r="T9" s="80" t="str">
        <f>IFERROR(R9/(P9),"-")</f>
        <v>-</v>
      </c>
      <c r="U9" s="336"/>
      <c r="V9" s="82"/>
      <c r="W9" s="80" t="str">
        <f>IF(P9=0,"-",V9/P9)</f>
        <v>-</v>
      </c>
      <c r="X9" s="335"/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/>
      <c r="CP9" s="139"/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242</v>
      </c>
      <c r="C10" s="347" t="s">
        <v>236</v>
      </c>
      <c r="D10" s="347" t="s">
        <v>243</v>
      </c>
      <c r="E10" s="347"/>
      <c r="F10" s="347" t="s">
        <v>66</v>
      </c>
      <c r="G10" s="88" t="s">
        <v>244</v>
      </c>
      <c r="H10" s="88" t="s">
        <v>245</v>
      </c>
      <c r="I10" s="88" t="s">
        <v>246</v>
      </c>
      <c r="J10" s="330">
        <v>105000</v>
      </c>
      <c r="K10" s="79"/>
      <c r="L10" s="79"/>
      <c r="M10" s="79"/>
      <c r="N10" s="89"/>
      <c r="O10" s="90"/>
      <c r="P10" s="91">
        <f>N10+O10</f>
        <v>0</v>
      </c>
      <c r="Q10" s="80" t="str">
        <f>IFERROR(P10/M10,"-")</f>
        <v>-</v>
      </c>
      <c r="R10" s="79"/>
      <c r="S10" s="79"/>
      <c r="T10" s="80" t="str">
        <f>IFERROR(R10/(P10),"-")</f>
        <v>-</v>
      </c>
      <c r="U10" s="336" t="str">
        <f>IFERROR(J10/SUM(N10:O11),"-")</f>
        <v>-</v>
      </c>
      <c r="V10" s="82"/>
      <c r="W10" s="80" t="str">
        <f>IF(P10=0,"-",V10/P10)</f>
        <v>-</v>
      </c>
      <c r="X10" s="335"/>
      <c r="Y10" s="336" t="str">
        <f>IFERROR(X10/P10,"-")</f>
        <v>-</v>
      </c>
      <c r="Z10" s="336" t="str">
        <f>IFERROR(X10/V10,"-")</f>
        <v>-</v>
      </c>
      <c r="AA10" s="330">
        <f>SUM(X10:X11)-SUM(J10:J11)</f>
        <v>-105000</v>
      </c>
      <c r="AB10" s="83">
        <f>SUM(X10:X11)/SUM(J10:J11)</f>
        <v>0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/>
      <c r="CP10" s="139"/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247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/>
      <c r="L11" s="79"/>
      <c r="M11" s="79"/>
      <c r="N11" s="89"/>
      <c r="O11" s="90"/>
      <c r="P11" s="91">
        <f>N11+O11</f>
        <v>0</v>
      </c>
      <c r="Q11" s="80" t="str">
        <f>IFERROR(P11/M11,"-")</f>
        <v>-</v>
      </c>
      <c r="R11" s="79"/>
      <c r="S11" s="79"/>
      <c r="T11" s="80" t="str">
        <f>IFERROR(R11/(P11),"-")</f>
        <v>-</v>
      </c>
      <c r="U11" s="336"/>
      <c r="V11" s="82"/>
      <c r="W11" s="80" t="str">
        <f>IF(P11=0,"-",V11/P11)</f>
        <v>-</v>
      </c>
      <c r="X11" s="335"/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/>
      <c r="CP11" s="139"/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</v>
      </c>
      <c r="B14" s="39"/>
      <c r="C14" s="39"/>
      <c r="D14" s="39"/>
      <c r="E14" s="39"/>
      <c r="F14" s="39"/>
      <c r="G14" s="40" t="s">
        <v>248</v>
      </c>
      <c r="H14" s="40"/>
      <c r="I14" s="40"/>
      <c r="J14" s="333">
        <f>SUM(J6:J13)</f>
        <v>320000</v>
      </c>
      <c r="K14" s="41">
        <f>SUM(K6:K13)</f>
        <v>0</v>
      </c>
      <c r="L14" s="41">
        <f>SUM(L6:L13)</f>
        <v>0</v>
      </c>
      <c r="M14" s="41">
        <f>SUM(M6:M13)</f>
        <v>0</v>
      </c>
      <c r="N14" s="41">
        <f>SUM(N6:N13)</f>
        <v>0</v>
      </c>
      <c r="O14" s="41">
        <f>SUM(O6:O13)</f>
        <v>0</v>
      </c>
      <c r="P14" s="41">
        <f>SUM(P6:P13)</f>
        <v>0</v>
      </c>
      <c r="Q14" s="42" t="str">
        <f>IFERROR(P14/M14,"-")</f>
        <v>-</v>
      </c>
      <c r="R14" s="76">
        <f>SUM(R6:R13)</f>
        <v>0</v>
      </c>
      <c r="S14" s="76">
        <f>SUM(S6:S13)</f>
        <v>0</v>
      </c>
      <c r="T14" s="42" t="str">
        <f>IFERROR(R14/P14,"-")</f>
        <v>-</v>
      </c>
      <c r="U14" s="338" t="str">
        <f>IFERROR(J14/P14,"-")</f>
        <v>-</v>
      </c>
      <c r="V14" s="44">
        <f>SUM(V6:V13)</f>
        <v>0</v>
      </c>
      <c r="W14" s="42" t="str">
        <f>IFERROR(V14/P14,"-")</f>
        <v>-</v>
      </c>
      <c r="X14" s="333">
        <f>SUM(X6:X13)</f>
        <v>0</v>
      </c>
      <c r="Y14" s="333" t="str">
        <f>IFERROR(X14/P14,"-")</f>
        <v>-</v>
      </c>
      <c r="Z14" s="333" t="str">
        <f>IFERROR(X14/V14,"-")</f>
        <v>-</v>
      </c>
      <c r="AA14" s="333">
        <f>X14-J14</f>
        <v>-320000</v>
      </c>
      <c r="AB14" s="45">
        <f>X14/J14</f>
        <v>0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249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250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251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253</v>
      </c>
      <c r="C6" s="347"/>
      <c r="D6" s="347" t="s">
        <v>98</v>
      </c>
      <c r="E6" s="175" t="s">
        <v>254</v>
      </c>
      <c r="F6" s="175" t="s">
        <v>255</v>
      </c>
      <c r="G6" s="340">
        <v>0</v>
      </c>
      <c r="H6" s="340">
        <v>1500</v>
      </c>
      <c r="I6" s="176"/>
      <c r="J6" s="176"/>
      <c r="K6" s="176"/>
      <c r="L6" s="177">
        <v>0</v>
      </c>
      <c r="M6" s="178"/>
      <c r="N6" s="179" t="str">
        <f>IFERROR(L6/K6,"-")</f>
        <v>-</v>
      </c>
      <c r="O6" s="176"/>
      <c r="P6" s="176"/>
      <c r="Q6" s="179" t="str">
        <f>IFERROR(O6/L6,"-")</f>
        <v>-</v>
      </c>
      <c r="R6" s="180" t="str">
        <f>IFERROR(G6/SUM(L6:L6),"-")</f>
        <v>-</v>
      </c>
      <c r="S6" s="181"/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/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256</v>
      </c>
      <c r="C7" s="347"/>
      <c r="D7" s="347" t="s">
        <v>98</v>
      </c>
      <c r="E7" s="175" t="s">
        <v>257</v>
      </c>
      <c r="F7" s="175" t="s">
        <v>255</v>
      </c>
      <c r="G7" s="340">
        <v>0</v>
      </c>
      <c r="H7" s="340">
        <v>1500</v>
      </c>
      <c r="I7" s="176"/>
      <c r="J7" s="176"/>
      <c r="K7" s="176"/>
      <c r="L7" s="177">
        <v>0</v>
      </c>
      <c r="M7" s="178"/>
      <c r="N7" s="179" t="str">
        <f>IFERROR(L7/K7,"-")</f>
        <v>-</v>
      </c>
      <c r="O7" s="176"/>
      <c r="P7" s="176"/>
      <c r="Q7" s="179" t="str">
        <f>IFERROR(O7/L7,"-")</f>
        <v>-</v>
      </c>
      <c r="R7" s="180" t="str">
        <f>IFERROR(G7/SUM(L7:L7),"-")</f>
        <v>-</v>
      </c>
      <c r="S7" s="181"/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/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258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0</v>
      </c>
      <c r="L10" s="250">
        <f>SUM(L6:L9)</f>
        <v>0</v>
      </c>
      <c r="M10" s="250">
        <f>SUM(M6:M9)</f>
        <v>0</v>
      </c>
      <c r="N10" s="252" t="str">
        <f>IFERROR(L10/K10,"-")</f>
        <v>-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259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250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260</v>
      </c>
      <c r="C6" s="347" t="s">
        <v>261</v>
      </c>
      <c r="D6" s="347" t="s">
        <v>262</v>
      </c>
      <c r="E6" s="175" t="s">
        <v>263</v>
      </c>
      <c r="F6" s="175" t="s">
        <v>255</v>
      </c>
      <c r="G6" s="340">
        <v>0</v>
      </c>
      <c r="H6" s="176"/>
      <c r="I6" s="176"/>
      <c r="J6" s="176"/>
      <c r="K6" s="177">
        <v>0</v>
      </c>
      <c r="L6" s="179" t="str">
        <f>IFERROR(K6/J6,"-")</f>
        <v>-</v>
      </c>
      <c r="M6" s="176"/>
      <c r="N6" s="176"/>
      <c r="O6" s="179" t="str">
        <f>IFERROR(M6/(K6),"-")</f>
        <v>-</v>
      </c>
      <c r="P6" s="180" t="str">
        <f>IFERROR(G6/SUM(K6:K6),"-")</f>
        <v>-</v>
      </c>
      <c r="Q6" s="181"/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/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264</v>
      </c>
      <c r="C7" s="347" t="s">
        <v>261</v>
      </c>
      <c r="D7" s="347" t="s">
        <v>262</v>
      </c>
      <c r="E7" s="175" t="s">
        <v>265</v>
      </c>
      <c r="F7" s="175" t="s">
        <v>255</v>
      </c>
      <c r="G7" s="340">
        <v>0</v>
      </c>
      <c r="H7" s="176"/>
      <c r="I7" s="176"/>
      <c r="J7" s="176"/>
      <c r="K7" s="177">
        <v>0</v>
      </c>
      <c r="L7" s="179" t="str">
        <f>IFERROR(K7/J7,"-")</f>
        <v>-</v>
      </c>
      <c r="M7" s="176"/>
      <c r="N7" s="176"/>
      <c r="O7" s="179" t="str">
        <f>IFERROR(M7/(K7),"-")</f>
        <v>-</v>
      </c>
      <c r="P7" s="180" t="str">
        <f>IFERROR(G7/SUM(K7:K7),"-")</f>
        <v>-</v>
      </c>
      <c r="Q7" s="181"/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/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7" t="s">
        <v>266</v>
      </c>
      <c r="C8" s="347" t="s">
        <v>261</v>
      </c>
      <c r="D8" s="347" t="s">
        <v>262</v>
      </c>
      <c r="E8" s="175" t="s">
        <v>267</v>
      </c>
      <c r="F8" s="175" t="s">
        <v>255</v>
      </c>
      <c r="G8" s="340">
        <v>0</v>
      </c>
      <c r="H8" s="176"/>
      <c r="I8" s="176"/>
      <c r="J8" s="176"/>
      <c r="K8" s="177">
        <v>0</v>
      </c>
      <c r="L8" s="179" t="str">
        <f>IFERROR(K8/J8,"-")</f>
        <v>-</v>
      </c>
      <c r="M8" s="176"/>
      <c r="N8" s="176"/>
      <c r="O8" s="179" t="str">
        <f>IFERROR(M8/(K8),"-")</f>
        <v>-</v>
      </c>
      <c r="P8" s="180" t="str">
        <f>IFERROR(G8/SUM(K8:K8),"-")</f>
        <v>-</v>
      </c>
      <c r="Q8" s="181"/>
      <c r="R8" s="179" t="str">
        <f>IF(K8=0,"-",Q8/K8)</f>
        <v>-</v>
      </c>
      <c r="S8" s="345"/>
      <c r="T8" s="346" t="str">
        <f>IFERROR(S8/K8,"-")</f>
        <v>-</v>
      </c>
      <c r="U8" s="346" t="str">
        <f>IFERROR(S8/Q8,"-")</f>
        <v>-</v>
      </c>
      <c r="V8" s="340">
        <f>SUM(S8:S8)-SUM(G8:G8)</f>
        <v>0</v>
      </c>
      <c r="W8" s="183" t="str">
        <f>SUM(S8:S8)/SUM(G8:G8)</f>
        <v>0</v>
      </c>
      <c r="Y8" s="184"/>
      <c r="Z8" s="185" t="str">
        <f>IF(K8=0,"",IF(Y8=0,"",(Y8/K8)))</f>
        <v/>
      </c>
      <c r="AA8" s="184"/>
      <c r="AB8" s="186" t="str">
        <f>IFERROR(AA8/Y8,"-")</f>
        <v>-</v>
      </c>
      <c r="AC8" s="187"/>
      <c r="AD8" s="188" t="str">
        <f>IFERROR(AC8/Y8,"-")</f>
        <v>-</v>
      </c>
      <c r="AE8" s="189"/>
      <c r="AF8" s="189"/>
      <c r="AG8" s="189"/>
      <c r="AH8" s="190"/>
      <c r="AI8" s="191" t="str">
        <f>IF(K8=0,"",IF(AH8=0,"",(AH8/K8)))</f>
        <v/>
      </c>
      <c r="AJ8" s="190"/>
      <c r="AK8" s="192" t="str">
        <f>IFERROR(AJ8/AH8,"-")</f>
        <v>-</v>
      </c>
      <c r="AL8" s="193"/>
      <c r="AM8" s="194" t="str">
        <f>IFERROR(AL8/AH8,"-")</f>
        <v>-</v>
      </c>
      <c r="AN8" s="195"/>
      <c r="AO8" s="195"/>
      <c r="AP8" s="195"/>
      <c r="AQ8" s="196"/>
      <c r="AR8" s="197" t="str">
        <f>IF(K8=0,"",IF(AQ8=0,"",(AQ8/K8)))</f>
        <v/>
      </c>
      <c r="AS8" s="196"/>
      <c r="AT8" s="198" t="str">
        <f>IFERROR(AS8/AQ8,"-")</f>
        <v>-</v>
      </c>
      <c r="AU8" s="199"/>
      <c r="AV8" s="200" t="str">
        <f>IFERROR(AU8/AQ8,"-")</f>
        <v>-</v>
      </c>
      <c r="AW8" s="201"/>
      <c r="AX8" s="201"/>
      <c r="AY8" s="201"/>
      <c r="AZ8" s="202"/>
      <c r="BA8" s="203" t="str">
        <f>IF(K8=0,"",IF(AZ8=0,"",(AZ8/K8)))</f>
        <v/>
      </c>
      <c r="BB8" s="202"/>
      <c r="BC8" s="204" t="str">
        <f>IFERROR(BB8/AZ8,"-")</f>
        <v>-</v>
      </c>
      <c r="BD8" s="205"/>
      <c r="BE8" s="206" t="str">
        <f>IFERROR(BD8/AZ8,"-")</f>
        <v>-</v>
      </c>
      <c r="BF8" s="207"/>
      <c r="BG8" s="207"/>
      <c r="BH8" s="207"/>
      <c r="BI8" s="208"/>
      <c r="BJ8" s="209" t="str">
        <f>IF(K8=0,"",IF(BI8=0,"",(BI8/K8)))</f>
        <v/>
      </c>
      <c r="BK8" s="210"/>
      <c r="BL8" s="211" t="str">
        <f>IFERROR(BK8/BI8,"-")</f>
        <v>-</v>
      </c>
      <c r="BM8" s="212"/>
      <c r="BN8" s="213" t="str">
        <f>IFERROR(BM8/BI8,"-")</f>
        <v>-</v>
      </c>
      <c r="BO8" s="214"/>
      <c r="BP8" s="214"/>
      <c r="BQ8" s="214"/>
      <c r="BR8" s="215"/>
      <c r="BS8" s="216" t="str">
        <f>IF(K8=0,"",IF(BR8=0,"",(BR8/K8)))</f>
        <v/>
      </c>
      <c r="BT8" s="217"/>
      <c r="BU8" s="218" t="str">
        <f>IFERROR(BT8/BR8,"-")</f>
        <v>-</v>
      </c>
      <c r="BV8" s="219"/>
      <c r="BW8" s="220" t="str">
        <f>IFERROR(BV8/BR8,"-")</f>
        <v>-</v>
      </c>
      <c r="BX8" s="221"/>
      <c r="BY8" s="221"/>
      <c r="BZ8" s="221"/>
      <c r="CA8" s="222"/>
      <c r="CB8" s="223" t="str">
        <f>IF(K8=0,"",IF(CA8=0,"",(CA8/K8)))</f>
        <v/>
      </c>
      <c r="CC8" s="224"/>
      <c r="CD8" s="225" t="str">
        <f>IFERROR(CC8/CA8,"-")</f>
        <v>-</v>
      </c>
      <c r="CE8" s="226"/>
      <c r="CF8" s="227" t="str">
        <f>IFERROR(CE8/CA8,"-")</f>
        <v>-</v>
      </c>
      <c r="CG8" s="228"/>
      <c r="CH8" s="228"/>
      <c r="CI8" s="228"/>
      <c r="CJ8" s="229"/>
      <c r="CK8" s="230"/>
      <c r="CL8" s="230"/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268</v>
      </c>
      <c r="C9" s="347" t="s">
        <v>261</v>
      </c>
      <c r="D9" s="347" t="s">
        <v>262</v>
      </c>
      <c r="E9" s="175" t="s">
        <v>269</v>
      </c>
      <c r="F9" s="175" t="s">
        <v>255</v>
      </c>
      <c r="G9" s="340">
        <v>0</v>
      </c>
      <c r="H9" s="176"/>
      <c r="I9" s="176"/>
      <c r="J9" s="176"/>
      <c r="K9" s="177">
        <v>0</v>
      </c>
      <c r="L9" s="179" t="str">
        <f>IFERROR(K9/J9,"-")</f>
        <v>-</v>
      </c>
      <c r="M9" s="176"/>
      <c r="N9" s="176"/>
      <c r="O9" s="179" t="str">
        <f>IFERROR(M9/(K9),"-")</f>
        <v>-</v>
      </c>
      <c r="P9" s="180" t="str">
        <f>IFERROR(G9/SUM(K9:K9),"-")</f>
        <v>-</v>
      </c>
      <c r="Q9" s="181"/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/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270</v>
      </c>
      <c r="F12" s="251"/>
      <c r="G12" s="343">
        <f>SUM(G6:G11)</f>
        <v>0</v>
      </c>
      <c r="H12" s="250">
        <f>SUM(H6:H11)</f>
        <v>0</v>
      </c>
      <c r="I12" s="250">
        <f>SUM(I6:I11)</f>
        <v>0</v>
      </c>
      <c r="J12" s="250">
        <f>SUM(J6:J11)</f>
        <v>0</v>
      </c>
      <c r="K12" s="250">
        <f>SUM(K6:K11)</f>
        <v>0</v>
      </c>
      <c r="L12" s="252" t="str">
        <f>IFERROR(K12/J12,"-")</f>
        <v>-</v>
      </c>
      <c r="M12" s="253">
        <f>SUM(M6:M11)</f>
        <v>0</v>
      </c>
      <c r="N12" s="253">
        <f>SUM(N6:N11)</f>
        <v>0</v>
      </c>
      <c r="O12" s="252" t="str">
        <f>IFERROR(M12/K12,"-")</f>
        <v>-</v>
      </c>
      <c r="P12" s="254" t="str">
        <f>IFERROR(G12/K12,"-")</f>
        <v>-</v>
      </c>
      <c r="Q12" s="255">
        <f>SUM(Q6:Q11)</f>
        <v>0</v>
      </c>
      <c r="R12" s="252" t="str">
        <f>IFERROR(Q12/K12,"-")</f>
        <v>-</v>
      </c>
      <c r="S12" s="343">
        <f>SUM(S6:S11)</f>
        <v>0</v>
      </c>
      <c r="T12" s="343" t="str">
        <f>IFERROR(S12/K12,"-")</f>
        <v>-</v>
      </c>
      <c r="U12" s="343" t="str">
        <f>IFERROR(S12/Q12,"-")</f>
        <v>-</v>
      </c>
      <c r="V12" s="343">
        <f>S12-G12</f>
        <v>0</v>
      </c>
      <c r="W12" s="256" t="str">
        <f>S12/G12</f>
        <v>0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