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<sst xmlns="http://schemas.openxmlformats.org/spreadsheetml/2006/main" uniqueCount="61">
  <si>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</si>
  <si>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</si>
  <si>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</si>
  <si>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</si>
  <si>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</si>
  <si>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</si>
  <si>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</si>
  <si>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</si>
  <si>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</si>
  <si>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</si>
  <si>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</si>
  <si>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</si>
  <si>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</si>
  <si>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</si>
  <si>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</si>
  <si>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</si>
  <si>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</si>
  <si>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</si>
  <si>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</si>
  <si>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</si>
  <si>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</si>
  <si>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</si>
  <si>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</si>
  <si>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</si>
  <si>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01月</t>
  </si>
  <si>
    <t>わくドキ</t>
  </si>
  <si>
    <t>最終更新日</t>
  </si>
  <si>
    <t>01月28日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</si>
  <si>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</si>
  <si>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</si>
  <si>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</si>
  <si>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</si>
  <si>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</si>
  <si>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</si>
  <si>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</si>
  <si>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</si>
  <si>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</si>
  <si>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</si>
  <si>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</si>
  <si>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</si>
  <si>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</si>
  <si>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</si>
  <si>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</si>
  <si>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</si>
  <si>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</si>
  <si>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</si>
  <si>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</si>
  <si>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</si>
  <si>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</si>
  <si>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</si>
  <si>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</si>
  <si>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</si>
  <si>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</si>
  <si>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</si>
  <si>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</si>
  <si>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</si>
  <si>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</si>
  <si>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</si>
  <si>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</si>
  <si>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1/1～1/31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</si>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</sst>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0" t="s">
        <v>1</v>
      </c>
      <c r="F3" s="16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2"/>
      <c r="S5" s="202"/>
      <c r="T5" s="202"/>
      <c r="U5" s="202"/>
      <c r="V5" s="4"/>
      <c r="W5" s="28"/>
      <c r="X5" s="44"/>
    </row>
    <row r="6" spans="1:24">
      <c r="A6" s="33"/>
      <c r="B6" s="39" t="s">
        <v>23</v>
      </c>
      <c r="C6" s="39">
        <v>1</v>
      </c>
      <c r="D6" s="198">
        <v>0</v>
      </c>
      <c r="E6" s="34">
        <v>0</v>
      </c>
      <c r="F6" s="34">
        <v>0</v>
      </c>
      <c r="G6" s="34">
        <v>0</v>
      </c>
      <c r="H6" s="41">
        <v>0</v>
      </c>
      <c r="I6" s="42">
        <v>0</v>
      </c>
      <c r="J6" s="45">
        <f>H6+I6</f>
        <v>0</v>
      </c>
      <c r="K6" s="35" t="str">
        <f>IFERROR(J6/G6,"-")</f>
        <v>-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3">
        <v>0</v>
      </c>
      <c r="S6" s="204" t="str">
        <f>IFERROR(R6/J6,"-")</f>
        <v>-</v>
      </c>
      <c r="T6" s="204" t="str">
        <f>IFERROR(R6/P6,"-")</f>
        <v>-</v>
      </c>
      <c r="U6" s="198">
        <f>IFERROR(R6-D6,"-")</f>
        <v>0</v>
      </c>
      <c r="V6" s="38" t="str">
        <f>R6/D6</f>
        <v>0</v>
      </c>
      <c r="W6" s="32"/>
      <c r="X6" s="44"/>
    </row>
    <row r="7" spans="1:24">
      <c r="A7" s="15"/>
      <c r="B7" s="40"/>
      <c r="C7" s="40"/>
      <c r="D7" s="19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05"/>
      <c r="S7" s="205"/>
      <c r="T7" s="205"/>
      <c r="U7" s="205"/>
      <c r="V7" s="17"/>
      <c r="W7" s="28"/>
      <c r="X7" s="44"/>
    </row>
    <row r="8" spans="1:24">
      <c r="A8" s="15"/>
      <c r="B8" s="19"/>
      <c r="C8" s="19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5"/>
      <c r="S8" s="205"/>
      <c r="T8" s="205"/>
      <c r="U8" s="205"/>
      <c r="V8" s="17"/>
      <c r="W8" s="28"/>
      <c r="X8" s="44"/>
    </row>
    <row r="9" spans="1:24">
      <c r="A9" s="8"/>
      <c r="B9" s="21"/>
      <c r="C9" s="21"/>
      <c r="D9" s="201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1">
        <f>SUM(L6:L7)</f>
        <v>0</v>
      </c>
      <c r="M9" s="31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01">
        <f>SUM(R6:R7)</f>
        <v>0</v>
      </c>
      <c r="S9" s="201" t="str">
        <f>IFERROR(R9/J9,"-")</f>
        <v>-</v>
      </c>
      <c r="T9" s="201" t="str">
        <f>IFERROR(R9/P9,"-")</f>
        <v>-</v>
      </c>
      <c r="U9" s="201">
        <f>SUM(U6:U7)</f>
        <v>0</v>
      </c>
      <c r="V9" s="25" t="str">
        <f>IFERROR(R9/D9,"-")</f>
        <v>-</v>
      </c>
      <c r="W9" s="27"/>
      <c r="X9" s="44"/>
    </row>
    <row r="10" spans="1:24">
      <c r="X10" s="44"/>
    </row>
    <row r="11" spans="1:24">
      <c r="X11" s="44"/>
    </row>
    <row r="12" spans="1:24">
      <c r="X12" s="44"/>
    </row>
    <row r="13" spans="1:24">
      <c r="X13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24</v>
      </c>
      <c r="B2" s="47" t="s">
        <v>25</v>
      </c>
      <c r="E2" s="49"/>
      <c r="F2" s="49"/>
      <c r="G2" s="49"/>
      <c r="H2" s="49"/>
      <c r="I2" s="49"/>
      <c r="J2" s="50"/>
      <c r="K2" s="50"/>
      <c r="L2" s="50" t="s">
        <v>26</v>
      </c>
      <c r="M2" s="50"/>
      <c r="N2" s="50"/>
      <c r="O2" s="50" t="s">
        <v>27</v>
      </c>
      <c r="P2" s="50"/>
      <c r="Q2" s="50"/>
      <c r="R2" s="50"/>
      <c r="S2" s="50"/>
      <c r="T2" s="50"/>
      <c r="U2" s="50"/>
      <c r="V2" s="50"/>
      <c r="W2" s="50"/>
      <c r="X2" s="50"/>
      <c r="Y2" s="172" t="s">
        <v>28</v>
      </c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3" t="s">
        <v>29</v>
      </c>
      <c r="CK2" s="175" t="s">
        <v>30</v>
      </c>
      <c r="CL2" s="178" t="s">
        <v>31</v>
      </c>
      <c r="CM2" s="179"/>
      <c r="CN2" s="180"/>
    </row>
    <row r="3" spans="1:94" customHeight="1" ht="14.25">
      <c r="A3" s="47" t="s">
        <v>32</v>
      </c>
      <c r="B3" s="51"/>
      <c r="C3" s="51"/>
      <c r="D3" s="51"/>
      <c r="E3" s="52"/>
      <c r="F3" s="50"/>
      <c r="G3" s="50"/>
      <c r="H3" s="184" t="s">
        <v>1</v>
      </c>
      <c r="I3" s="185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6" t="s">
        <v>33</v>
      </c>
      <c r="Z3" s="187"/>
      <c r="AA3" s="187"/>
      <c r="AB3" s="187"/>
      <c r="AC3" s="187"/>
      <c r="AD3" s="187"/>
      <c r="AE3" s="187"/>
      <c r="AF3" s="187"/>
      <c r="AG3" s="187"/>
      <c r="AH3" s="188" t="s">
        <v>34</v>
      </c>
      <c r="AI3" s="189"/>
      <c r="AJ3" s="189"/>
      <c r="AK3" s="189"/>
      <c r="AL3" s="189"/>
      <c r="AM3" s="189"/>
      <c r="AN3" s="189"/>
      <c r="AO3" s="189"/>
      <c r="AP3" s="190"/>
      <c r="AQ3" s="191" t="s">
        <v>35</v>
      </c>
      <c r="AR3" s="192"/>
      <c r="AS3" s="192"/>
      <c r="AT3" s="192"/>
      <c r="AU3" s="192"/>
      <c r="AV3" s="192"/>
      <c r="AW3" s="192"/>
      <c r="AX3" s="192"/>
      <c r="AY3" s="193"/>
      <c r="AZ3" s="194" t="s">
        <v>36</v>
      </c>
      <c r="BA3" s="195"/>
      <c r="BB3" s="195"/>
      <c r="BC3" s="195"/>
      <c r="BD3" s="195"/>
      <c r="BE3" s="195"/>
      <c r="BF3" s="195"/>
      <c r="BG3" s="195"/>
      <c r="BH3" s="196"/>
      <c r="BI3" s="181" t="s">
        <v>37</v>
      </c>
      <c r="BJ3" s="182"/>
      <c r="BK3" s="182"/>
      <c r="BL3" s="182"/>
      <c r="BM3" s="182"/>
      <c r="BN3" s="182"/>
      <c r="BO3" s="182"/>
      <c r="BP3" s="182"/>
      <c r="BQ3" s="183"/>
      <c r="BR3" s="162" t="s">
        <v>38</v>
      </c>
      <c r="BS3" s="163"/>
      <c r="BT3" s="163"/>
      <c r="BU3" s="163"/>
      <c r="BV3" s="163"/>
      <c r="BW3" s="163"/>
      <c r="BX3" s="163"/>
      <c r="BY3" s="163"/>
      <c r="BZ3" s="164"/>
      <c r="CA3" s="165" t="s">
        <v>39</v>
      </c>
      <c r="CB3" s="166"/>
      <c r="CC3" s="166"/>
      <c r="CD3" s="166"/>
      <c r="CE3" s="166"/>
      <c r="CF3" s="166"/>
      <c r="CG3" s="166"/>
      <c r="CH3" s="166"/>
      <c r="CI3" s="167"/>
      <c r="CJ3" s="173"/>
      <c r="CK3" s="176"/>
      <c r="CL3" s="168" t="s">
        <v>40</v>
      </c>
      <c r="CM3" s="169"/>
      <c r="CN3" s="170" t="s">
        <v>41</v>
      </c>
    </row>
    <row r="4" spans="1:94">
      <c r="A4" s="53"/>
      <c r="B4" s="54" t="s">
        <v>42</v>
      </c>
      <c r="C4" s="54" t="s">
        <v>43</v>
      </c>
      <c r="D4" s="55" t="s">
        <v>44</v>
      </c>
      <c r="E4" s="54" t="s">
        <v>45</v>
      </c>
      <c r="F4" s="56" t="s">
        <v>46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47</v>
      </c>
      <c r="Z4" s="60" t="s">
        <v>48</v>
      </c>
      <c r="AA4" s="60" t="s">
        <v>49</v>
      </c>
      <c r="AB4" s="60" t="s">
        <v>17</v>
      </c>
      <c r="AC4" s="60" t="s">
        <v>50</v>
      </c>
      <c r="AD4" s="60" t="s">
        <v>51</v>
      </c>
      <c r="AE4" s="60" t="s">
        <v>52</v>
      </c>
      <c r="AF4" s="60" t="s">
        <v>53</v>
      </c>
      <c r="AG4" s="60" t="s">
        <v>54</v>
      </c>
      <c r="AH4" s="61" t="s">
        <v>47</v>
      </c>
      <c r="AI4" s="61" t="s">
        <v>48</v>
      </c>
      <c r="AJ4" s="61" t="s">
        <v>49</v>
      </c>
      <c r="AK4" s="61" t="s">
        <v>17</v>
      </c>
      <c r="AL4" s="61" t="s">
        <v>50</v>
      </c>
      <c r="AM4" s="61" t="s">
        <v>51</v>
      </c>
      <c r="AN4" s="61" t="s">
        <v>52</v>
      </c>
      <c r="AO4" s="61" t="s">
        <v>53</v>
      </c>
      <c r="AP4" s="61" t="s">
        <v>54</v>
      </c>
      <c r="AQ4" s="62" t="s">
        <v>47</v>
      </c>
      <c r="AR4" s="62" t="s">
        <v>48</v>
      </c>
      <c r="AS4" s="62" t="s">
        <v>49</v>
      </c>
      <c r="AT4" s="62" t="s">
        <v>17</v>
      </c>
      <c r="AU4" s="62" t="s">
        <v>50</v>
      </c>
      <c r="AV4" s="62" t="s">
        <v>51</v>
      </c>
      <c r="AW4" s="62" t="s">
        <v>52</v>
      </c>
      <c r="AX4" s="62" t="s">
        <v>53</v>
      </c>
      <c r="AY4" s="62" t="s">
        <v>54</v>
      </c>
      <c r="AZ4" s="63" t="s">
        <v>47</v>
      </c>
      <c r="BA4" s="63" t="s">
        <v>48</v>
      </c>
      <c r="BB4" s="63" t="s">
        <v>49</v>
      </c>
      <c r="BC4" s="63" t="s">
        <v>17</v>
      </c>
      <c r="BD4" s="63" t="s">
        <v>50</v>
      </c>
      <c r="BE4" s="63" t="s">
        <v>51</v>
      </c>
      <c r="BF4" s="63" t="s">
        <v>52</v>
      </c>
      <c r="BG4" s="63" t="s">
        <v>53</v>
      </c>
      <c r="BH4" s="63" t="s">
        <v>54</v>
      </c>
      <c r="BI4" s="64" t="s">
        <v>47</v>
      </c>
      <c r="BJ4" s="64" t="s">
        <v>48</v>
      </c>
      <c r="BK4" s="64" t="s">
        <v>49</v>
      </c>
      <c r="BL4" s="64" t="s">
        <v>17</v>
      </c>
      <c r="BM4" s="64" t="s">
        <v>50</v>
      </c>
      <c r="BN4" s="64" t="s">
        <v>51</v>
      </c>
      <c r="BO4" s="64" t="s">
        <v>52</v>
      </c>
      <c r="BP4" s="64" t="s">
        <v>53</v>
      </c>
      <c r="BQ4" s="64" t="s">
        <v>54</v>
      </c>
      <c r="BR4" s="65" t="s">
        <v>47</v>
      </c>
      <c r="BS4" s="65" t="s">
        <v>48</v>
      </c>
      <c r="BT4" s="65" t="s">
        <v>49</v>
      </c>
      <c r="BU4" s="65" t="s">
        <v>17</v>
      </c>
      <c r="BV4" s="65" t="s">
        <v>50</v>
      </c>
      <c r="BW4" s="65" t="s">
        <v>51</v>
      </c>
      <c r="BX4" s="65" t="s">
        <v>52</v>
      </c>
      <c r="BY4" s="65" t="s">
        <v>53</v>
      </c>
      <c r="BZ4" s="65" t="s">
        <v>54</v>
      </c>
      <c r="CA4" s="66" t="s">
        <v>47</v>
      </c>
      <c r="CB4" s="66" t="s">
        <v>48</v>
      </c>
      <c r="CC4" s="66" t="s">
        <v>49</v>
      </c>
      <c r="CD4" s="66" t="s">
        <v>17</v>
      </c>
      <c r="CE4" s="66" t="s">
        <v>50</v>
      </c>
      <c r="CF4" s="66" t="s">
        <v>51</v>
      </c>
      <c r="CG4" s="66" t="s">
        <v>52</v>
      </c>
      <c r="CH4" s="66" t="s">
        <v>53</v>
      </c>
      <c r="CI4" s="66" t="s">
        <v>54</v>
      </c>
      <c r="CJ4" s="174"/>
      <c r="CK4" s="177"/>
      <c r="CL4" s="67" t="s">
        <v>55</v>
      </c>
      <c r="CM4" s="67" t="s">
        <v>56</v>
      </c>
      <c r="CN4" s="171"/>
    </row>
    <row r="5" spans="1:94">
      <c r="A5" s="68"/>
      <c r="B5" s="69"/>
      <c r="C5" s="53"/>
      <c r="D5" s="53"/>
      <c r="E5" s="53"/>
      <c r="F5" s="70"/>
      <c r="G5" s="206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1"/>
      <c r="T5" s="211"/>
      <c r="U5" s="211"/>
      <c r="V5" s="211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 t="str">
        <f>W6</f>
        <v>0</v>
      </c>
      <c r="B6" s="214" t="s">
        <v>57</v>
      </c>
      <c r="C6" s="214"/>
      <c r="D6" s="214"/>
      <c r="E6" s="77" t="s">
        <v>58</v>
      </c>
      <c r="F6" s="77" t="s">
        <v>59</v>
      </c>
      <c r="G6" s="207">
        <v>0</v>
      </c>
      <c r="H6" s="78">
        <v>0</v>
      </c>
      <c r="I6" s="78">
        <v>0</v>
      </c>
      <c r="J6" s="78">
        <v>0</v>
      </c>
      <c r="K6" s="79">
        <v>0</v>
      </c>
      <c r="L6" s="80" t="str">
        <f>IFERROR(K6/J6,"-")</f>
        <v>-</v>
      </c>
      <c r="M6" s="78">
        <v>0</v>
      </c>
      <c r="N6" s="78">
        <v>0</v>
      </c>
      <c r="O6" s="80" t="str">
        <f>IFERROR(M6/(K6),"-")</f>
        <v>-</v>
      </c>
      <c r="P6" s="81" t="str">
        <f>IFERROR(G6/SUM(K6:K6),"-")</f>
        <v>-</v>
      </c>
      <c r="Q6" s="82">
        <v>0</v>
      </c>
      <c r="R6" s="80" t="str">
        <f>IF(K6=0,"-",Q6/K6)</f>
        <v>-</v>
      </c>
      <c r="S6" s="212"/>
      <c r="T6" s="213" t="str">
        <f>IFERROR(S6/K6,"-")</f>
        <v>-</v>
      </c>
      <c r="U6" s="213" t="str">
        <f>IFERROR(S6/Q6,"-")</f>
        <v>-</v>
      </c>
      <c r="V6" s="207">
        <f>SUM(S6:S6)-SUM(G6:G6)</f>
        <v>0</v>
      </c>
      <c r="W6" s="84" t="str">
        <f>SUM(S6:S6)/SUM(G6:G6)</f>
        <v>0</v>
      </c>
      <c r="Y6" s="85"/>
      <c r="Z6" s="86" t="str">
        <f>IF(K6=0,"",IF(Y6=0,"",(Y6/K6)))</f>
        <v/>
      </c>
      <c r="AA6" s="85"/>
      <c r="AB6" s="87" t="str">
        <f>IFERROR(AA6/Y6,"-")</f>
        <v>-</v>
      </c>
      <c r="AC6" s="88"/>
      <c r="AD6" s="89" t="str">
        <f>IFERROR(AC6/Y6,"-")</f>
        <v>-</v>
      </c>
      <c r="AE6" s="90"/>
      <c r="AF6" s="90"/>
      <c r="AG6" s="90"/>
      <c r="AH6" s="91"/>
      <c r="AI6" s="92" t="str">
        <f>IF(K6=0,"",IF(AH6=0,"",(AH6/K6)))</f>
        <v/>
      </c>
      <c r="AJ6" s="91"/>
      <c r="AK6" s="93" t="str">
        <f>IFERROR(AJ6/AH6,"-")</f>
        <v>-</v>
      </c>
      <c r="AL6" s="94"/>
      <c r="AM6" s="95" t="str">
        <f>IFERROR(AL6/AH6,"-")</f>
        <v>-</v>
      </c>
      <c r="AN6" s="96"/>
      <c r="AO6" s="96"/>
      <c r="AP6" s="96"/>
      <c r="AQ6" s="97"/>
      <c r="AR6" s="98" t="str">
        <f>IF(K6=0,"",IF(AQ6=0,"",(AQ6/K6)))</f>
        <v/>
      </c>
      <c r="AS6" s="97"/>
      <c r="AT6" s="99" t="str">
        <f>IFERROR(AS6/AQ6,"-")</f>
        <v>-</v>
      </c>
      <c r="AU6" s="100"/>
      <c r="AV6" s="101" t="str">
        <f>IFERROR(AU6/AQ6,"-")</f>
        <v>-</v>
      </c>
      <c r="AW6" s="102"/>
      <c r="AX6" s="102"/>
      <c r="AY6" s="102"/>
      <c r="AZ6" s="103"/>
      <c r="BA6" s="104" t="str">
        <f>IF(K6=0,"",IF(AZ6=0,"",(AZ6/K6)))</f>
        <v/>
      </c>
      <c r="BB6" s="103"/>
      <c r="BC6" s="105" t="str">
        <f>IFERROR(BB6/AZ6,"-")</f>
        <v>-</v>
      </c>
      <c r="BD6" s="106"/>
      <c r="BE6" s="107" t="str">
        <f>IFERROR(BD6/AZ6,"-")</f>
        <v>-</v>
      </c>
      <c r="BF6" s="108"/>
      <c r="BG6" s="108"/>
      <c r="BH6" s="108"/>
      <c r="BI6" s="109"/>
      <c r="BJ6" s="110" t="str">
        <f>IF(K6=0,"",IF(BI6=0,"",(BI6/K6)))</f>
        <v/>
      </c>
      <c r="BK6" s="111"/>
      <c r="BL6" s="112" t="str">
        <f>IFERROR(BK6/BI6,"-")</f>
        <v>-</v>
      </c>
      <c r="BM6" s="113"/>
      <c r="BN6" s="114" t="str">
        <f>IFERROR(BM6/BI6,"-")</f>
        <v>-</v>
      </c>
      <c r="BO6" s="115"/>
      <c r="BP6" s="115"/>
      <c r="BQ6" s="115"/>
      <c r="BR6" s="116"/>
      <c r="BS6" s="117" t="str">
        <f>IF(K6=0,"",IF(BR6=0,"",(BR6/K6)))</f>
        <v/>
      </c>
      <c r="BT6" s="118"/>
      <c r="BU6" s="119" t="str">
        <f>IFERROR(BT6/BR6,"-")</f>
        <v>-</v>
      </c>
      <c r="BV6" s="120"/>
      <c r="BW6" s="121" t="str">
        <f>IFERROR(BV6/BR6,"-")</f>
        <v>-</v>
      </c>
      <c r="BX6" s="122"/>
      <c r="BY6" s="122"/>
      <c r="BZ6" s="122"/>
      <c r="CA6" s="123"/>
      <c r="CB6" s="124" t="str">
        <f>IF(K6=0,"",IF(CA6=0,"",(CA6/K6)))</f>
        <v/>
      </c>
      <c r="CC6" s="125"/>
      <c r="CD6" s="126" t="str">
        <f>IFERROR(CC6/CA6,"-")</f>
        <v>-</v>
      </c>
      <c r="CE6" s="127"/>
      <c r="CF6" s="128" t="str">
        <f>IFERROR(CE6/CA6,"-")</f>
        <v>-</v>
      </c>
      <c r="CG6" s="129"/>
      <c r="CH6" s="129"/>
      <c r="CI6" s="129"/>
      <c r="CJ6" s="130">
        <v>0</v>
      </c>
      <c r="CK6" s="131"/>
      <c r="CL6" s="131"/>
      <c r="CM6" s="131"/>
      <c r="CN6" s="132" t="str">
        <f>IF(AND(CL6=0,CM6=0),"",IF(AND(CL6&lt;=100000,CM6&lt;=100000),"",IF(CL6/CK6&gt;0.7,"男高",IF(CM6/CK6&gt;0.7,"女高",""))))</f>
        <v/>
      </c>
    </row>
    <row r="7" spans="1:94">
      <c r="A7" s="133"/>
      <c r="B7" s="53"/>
      <c r="C7" s="134"/>
      <c r="D7" s="135"/>
      <c r="E7" s="77"/>
      <c r="F7" s="77"/>
      <c r="G7" s="208"/>
      <c r="H7" s="136"/>
      <c r="I7" s="136"/>
      <c r="J7" s="78"/>
      <c r="K7" s="78"/>
      <c r="L7" s="137"/>
      <c r="M7" s="137"/>
      <c r="N7" s="78"/>
      <c r="O7" s="137"/>
      <c r="P7" s="83"/>
      <c r="Q7" s="83"/>
      <c r="R7" s="83"/>
      <c r="S7" s="212"/>
      <c r="T7" s="212"/>
      <c r="U7" s="212"/>
      <c r="V7" s="212"/>
      <c r="W7" s="137"/>
      <c r="X7" s="74"/>
      <c r="Y7" s="138"/>
      <c r="Z7" s="139"/>
      <c r="AA7" s="138"/>
      <c r="AB7" s="140"/>
      <c r="AC7" s="141"/>
      <c r="AD7" s="142"/>
      <c r="AE7" s="143"/>
      <c r="AF7" s="143"/>
      <c r="AG7" s="143"/>
      <c r="AH7" s="138"/>
      <c r="AI7" s="139"/>
      <c r="AJ7" s="138"/>
      <c r="AK7" s="140"/>
      <c r="AL7" s="141"/>
      <c r="AM7" s="142"/>
      <c r="AN7" s="143"/>
      <c r="AO7" s="143"/>
      <c r="AP7" s="143"/>
      <c r="AQ7" s="138"/>
      <c r="AR7" s="139"/>
      <c r="AS7" s="138"/>
      <c r="AT7" s="140"/>
      <c r="AU7" s="141"/>
      <c r="AV7" s="142"/>
      <c r="AW7" s="143"/>
      <c r="AX7" s="143"/>
      <c r="AY7" s="143"/>
      <c r="AZ7" s="138"/>
      <c r="BA7" s="139"/>
      <c r="BB7" s="138"/>
      <c r="BC7" s="140"/>
      <c r="BD7" s="141"/>
      <c r="BE7" s="142"/>
      <c r="BF7" s="143"/>
      <c r="BG7" s="143"/>
      <c r="BH7" s="143"/>
      <c r="BI7" s="75"/>
      <c r="BJ7" s="144"/>
      <c r="BK7" s="138"/>
      <c r="BL7" s="140"/>
      <c r="BM7" s="141"/>
      <c r="BN7" s="142"/>
      <c r="BO7" s="143"/>
      <c r="BP7" s="143"/>
      <c r="BQ7" s="143"/>
      <c r="BR7" s="75"/>
      <c r="BS7" s="144"/>
      <c r="BT7" s="138"/>
      <c r="BU7" s="140"/>
      <c r="BV7" s="141"/>
      <c r="BW7" s="142"/>
      <c r="BX7" s="143"/>
      <c r="BY7" s="143"/>
      <c r="BZ7" s="143"/>
      <c r="CA7" s="75"/>
      <c r="CB7" s="144"/>
      <c r="CC7" s="138"/>
      <c r="CD7" s="140"/>
      <c r="CE7" s="141"/>
      <c r="CF7" s="142"/>
      <c r="CG7" s="143"/>
      <c r="CH7" s="143"/>
      <c r="CI7" s="143"/>
      <c r="CJ7" s="145"/>
      <c r="CK7" s="141"/>
      <c r="CL7" s="141"/>
      <c r="CM7" s="141"/>
      <c r="CN7" s="146"/>
    </row>
    <row r="8" spans="1:94">
      <c r="A8" s="133"/>
      <c r="B8" s="147"/>
      <c r="C8" s="78"/>
      <c r="D8" s="78"/>
      <c r="E8" s="148"/>
      <c r="F8" s="149"/>
      <c r="G8" s="209"/>
      <c r="H8" s="136"/>
      <c r="I8" s="136"/>
      <c r="J8" s="78"/>
      <c r="K8" s="78"/>
      <c r="L8" s="137"/>
      <c r="M8" s="137"/>
      <c r="N8" s="78"/>
      <c r="O8" s="137"/>
      <c r="P8" s="83"/>
      <c r="Q8" s="83"/>
      <c r="R8" s="83"/>
      <c r="S8" s="212"/>
      <c r="T8" s="212"/>
      <c r="U8" s="212"/>
      <c r="V8" s="212"/>
      <c r="W8" s="137"/>
      <c r="X8" s="150"/>
      <c r="Y8" s="138"/>
      <c r="Z8" s="139"/>
      <c r="AA8" s="138"/>
      <c r="AB8" s="140"/>
      <c r="AC8" s="141"/>
      <c r="AD8" s="142"/>
      <c r="AE8" s="143"/>
      <c r="AF8" s="143"/>
      <c r="AG8" s="143"/>
      <c r="AH8" s="138"/>
      <c r="AI8" s="139"/>
      <c r="AJ8" s="138"/>
      <c r="AK8" s="140"/>
      <c r="AL8" s="141"/>
      <c r="AM8" s="142"/>
      <c r="AN8" s="143"/>
      <c r="AO8" s="143"/>
      <c r="AP8" s="143"/>
      <c r="AQ8" s="138"/>
      <c r="AR8" s="139"/>
      <c r="AS8" s="138"/>
      <c r="AT8" s="140"/>
      <c r="AU8" s="141"/>
      <c r="AV8" s="142"/>
      <c r="AW8" s="143"/>
      <c r="AX8" s="143"/>
      <c r="AY8" s="143"/>
      <c r="AZ8" s="138"/>
      <c r="BA8" s="139"/>
      <c r="BB8" s="138"/>
      <c r="BC8" s="140"/>
      <c r="BD8" s="141"/>
      <c r="BE8" s="142"/>
      <c r="BF8" s="143"/>
      <c r="BG8" s="143"/>
      <c r="BH8" s="143"/>
      <c r="BI8" s="75"/>
      <c r="BJ8" s="144"/>
      <c r="BK8" s="138"/>
      <c r="BL8" s="140"/>
      <c r="BM8" s="141"/>
      <c r="BN8" s="142"/>
      <c r="BO8" s="143"/>
      <c r="BP8" s="143"/>
      <c r="BQ8" s="143"/>
      <c r="BR8" s="75"/>
      <c r="BS8" s="144"/>
      <c r="BT8" s="138"/>
      <c r="BU8" s="140"/>
      <c r="BV8" s="141"/>
      <c r="BW8" s="142"/>
      <c r="BX8" s="143"/>
      <c r="BY8" s="143"/>
      <c r="BZ8" s="143"/>
      <c r="CA8" s="75"/>
      <c r="CB8" s="144"/>
      <c r="CC8" s="138"/>
      <c r="CD8" s="140"/>
      <c r="CE8" s="141"/>
      <c r="CF8" s="142"/>
      <c r="CG8" s="143"/>
      <c r="CH8" s="143"/>
      <c r="CI8" s="143"/>
      <c r="CJ8" s="145"/>
      <c r="CK8" s="141"/>
      <c r="CL8" s="141"/>
      <c r="CM8" s="141"/>
      <c r="CN8" s="146"/>
    </row>
    <row r="9" spans="1:94">
      <c r="A9" s="68">
        <f>Z9</f>
        <v/>
      </c>
      <c r="B9" s="151"/>
      <c r="C9" s="151"/>
      <c r="D9" s="151"/>
      <c r="E9" s="152" t="s">
        <v>60</v>
      </c>
      <c r="F9" s="152"/>
      <c r="G9" s="210">
        <f>SUM(G6:G8)</f>
        <v>0</v>
      </c>
      <c r="H9" s="151">
        <f>SUM(H6:H8)</f>
        <v>0</v>
      </c>
      <c r="I9" s="151">
        <f>SUM(I6:I8)</f>
        <v>0</v>
      </c>
      <c r="J9" s="151">
        <f>SUM(J6:J8)</f>
        <v>0</v>
      </c>
      <c r="K9" s="151">
        <f>SUM(K6:K8)</f>
        <v>0</v>
      </c>
      <c r="L9" s="153" t="str">
        <f>IFERROR(K9/J9,"-")</f>
        <v>-</v>
      </c>
      <c r="M9" s="154">
        <f>SUM(M6:M8)</f>
        <v>0</v>
      </c>
      <c r="N9" s="154">
        <f>SUM(N6:N8)</f>
        <v>0</v>
      </c>
      <c r="O9" s="153" t="str">
        <f>IFERROR(M9/K9,"-")</f>
        <v>-</v>
      </c>
      <c r="P9" s="155" t="str">
        <f>IFERROR(G9/K9,"-")</f>
        <v>-</v>
      </c>
      <c r="Q9" s="156">
        <f>SUM(Q6:Q8)</f>
        <v>0</v>
      </c>
      <c r="R9" s="153" t="str">
        <f>IFERROR(Q9/K9,"-")</f>
        <v>-</v>
      </c>
      <c r="S9" s="210">
        <f>SUM(S6:S8)</f>
        <v>0</v>
      </c>
      <c r="T9" s="210" t="str">
        <f>IFERROR(S9/K9,"-")</f>
        <v>-</v>
      </c>
      <c r="U9" s="210" t="str">
        <f>IFERROR(S9/Q9,"-")</f>
        <v>-</v>
      </c>
      <c r="V9" s="210">
        <f>S9-G9</f>
        <v>0</v>
      </c>
      <c r="W9" s="157" t="str">
        <f>S9/G9</f>
        <v>0</v>
      </c>
      <c r="X9" s="158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