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91" l="1"/>
  <c r="P7" i="91"/>
  <c r="P15" i="91" l="1"/>
  <c r="P17" i="90"/>
  <c r="P31" i="89" l="1"/>
  <c r="O15" i="91" l="1"/>
  <c r="O17" i="90"/>
  <c r="O31" i="89" l="1"/>
</calcChain>
</file>

<file path=xl/sharedStrings.xml><?xml version="1.0" encoding="utf-8"?>
<sst xmlns="http://schemas.openxmlformats.org/spreadsheetml/2006/main" count="279" uniqueCount="113">
  <si>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</si>
  <si>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</si>
  <si>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</si>
  <si>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</si>
  <si>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</si>
  <si>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</si>
  <si>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</si>
  <si>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</si>
  <si>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</si>
  <si>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</si>
  <si>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</si>
  <si>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</si>
  <si>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</si>
  <si>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</si>
  <si>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</si>
  <si>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</si>
  <si>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</si>
  <si>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</si>
  <si>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</si>
  <si>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</si>
  <si>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</si>
  <si>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</si>
  <si>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</si>
  <si>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</si>
  <si>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</si>
  <si>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</si>
  <si>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</si>
  <si>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</si>
  <si>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</si>
  <si>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</si>
  <si>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</si>
  <si>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</si>
  <si>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</si>
  <si>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どきどき</t>
    <phoneticPr fontId="8"/>
  </si>
  <si>
    <t>DVD漫画たかし</t>
  </si>
  <si>
    <t>ダイアプレス</t>
  </si>
  <si>
    <t>アドライヴ</t>
    <phoneticPr fontId="8"/>
  </si>
  <si>
    <t>空電 (共通)</t>
  </si>
  <si>
    <t>スポーツ報知関西</t>
    <phoneticPr fontId="1"/>
  </si>
  <si>
    <t>全5段つかみ4回</t>
    <phoneticPr fontId="8"/>
  </si>
  <si>
    <t>1～10日</t>
    <rPh sb="4" eb="5">
      <t>ヒ</t>
    </rPh>
    <phoneticPr fontId="1"/>
  </si>
  <si>
    <t>11～20日</t>
  </si>
  <si>
    <t>21～31日</t>
  </si>
  <si>
    <t>1～15日</t>
    <rPh sb="4" eb="5">
      <t>ヒ</t>
    </rPh>
    <phoneticPr fontId="1"/>
  </si>
  <si>
    <t>16～31日</t>
  </si>
  <si>
    <t>女性からご飯に誘われる。男性はyesかnoか返事するだけ</t>
  </si>
  <si>
    <t>②60「私、バッグが好きなの（A子さん47歳）」</t>
  </si>
  <si>
    <t>③61「○○に登録したら一発でデキました！」</t>
  </si>
  <si>
    <t>④62「50代以上の男性と会える！大人の恋愛がしたい女性募集中！」</t>
  </si>
  <si>
    <t>恋愛経験は不要！女性がリードしてくれます</t>
  </si>
  <si>
    <t>①59「出会いの大御所〇〇に危機！サービス史上最大の男性不足」</t>
  </si>
  <si>
    <t>もう５０代の熟女だけど、試しに付き合ってみる？</t>
  </si>
  <si>
    <t>恋愛経験は不要！女性がリードしてくれます！</t>
  </si>
  <si>
    <t>1604FLASHリサイズ</t>
  </si>
  <si>
    <t>右女３</t>
  </si>
  <si>
    <t>黒：右女３</t>
  </si>
  <si>
    <t>右女3版</t>
  </si>
  <si>
    <t>記事風版</t>
  </si>
  <si>
    <t>L版熟女＋マコト漫画</t>
  </si>
  <si>
    <t>雑誌版</t>
  </si>
  <si>
    <t>lp03</t>
  </si>
  <si>
    <t>半2段・半3段つかみ10段保証</t>
    <phoneticPr fontId="8"/>
  </si>
  <si>
    <t>半2段つかみ10段</t>
    <phoneticPr fontId="8"/>
  </si>
  <si>
    <t>ニッカン関東</t>
    <phoneticPr fontId="8"/>
  </si>
  <si>
    <t>サンスポ関東</t>
    <phoneticPr fontId="8"/>
  </si>
  <si>
    <t>サンスポ関西</t>
    <phoneticPr fontId="8"/>
  </si>
  <si>
    <t>全2段</t>
    <phoneticPr fontId="8"/>
  </si>
  <si>
    <t>日刊ゲンダイ東海版</t>
    <phoneticPr fontId="8"/>
  </si>
  <si>
    <t>(空電共通)</t>
    <phoneticPr fontId="8"/>
  </si>
  <si>
    <t>sd953</t>
  </si>
  <si>
    <t>sd954</t>
  </si>
  <si>
    <t>sd955</t>
  </si>
  <si>
    <t>sd956</t>
  </si>
  <si>
    <t>sd957</t>
  </si>
  <si>
    <t>sd958</t>
  </si>
  <si>
    <t>sd959</t>
  </si>
  <si>
    <t>sd960</t>
  </si>
  <si>
    <t>sd961</t>
  </si>
  <si>
    <t>sd962</t>
  </si>
  <si>
    <t>sd963</t>
  </si>
  <si>
    <t>sd964</t>
  </si>
  <si>
    <t>sd965</t>
  </si>
  <si>
    <t>sd966</t>
  </si>
  <si>
    <t>sd967</t>
  </si>
  <si>
    <t>sd968</t>
  </si>
  <si>
    <t>sd969</t>
  </si>
  <si>
    <t>sd970</t>
  </si>
  <si>
    <t>sd971</t>
  </si>
  <si>
    <t>sd972</t>
  </si>
  <si>
    <t>sd973</t>
  </si>
  <si>
    <t>sd974</t>
  </si>
  <si>
    <t>4C全面</t>
    <phoneticPr fontId="8"/>
  </si>
  <si>
    <t>ニッカン関西</t>
    <phoneticPr fontId="8"/>
  </si>
  <si>
    <t>A4、780円</t>
  </si>
  <si>
    <t>A5、日版PB、540円、8万部</t>
  </si>
  <si>
    <t>覗き男</t>
  </si>
  <si>
    <t>本気でイク地下DVDベストHコレクション</t>
  </si>
  <si>
    <t>うぶ女子JK 痙攣ナマ挿入!</t>
  </si>
  <si>
    <t>美しすぎる募集しろうとヤリ放題</t>
  </si>
  <si>
    <t>DVD袋表4C</t>
  </si>
  <si>
    <t>DVD袋表4C</t>
    <phoneticPr fontId="8"/>
  </si>
  <si>
    <t>DVD対向4C1P</t>
  </si>
  <si>
    <t>pk179</t>
  </si>
  <si>
    <t>pk180</t>
  </si>
  <si>
    <t>pk181</t>
  </si>
  <si>
    <t>pk182</t>
  </si>
  <si>
    <t>pk183</t>
  </si>
  <si>
    <t>pk184</t>
  </si>
  <si>
    <t>pk185</t>
  </si>
  <si>
    <t>pk186</t>
  </si>
  <si>
    <t>57歳、明日初デート。俺はまた男になる。</t>
  </si>
  <si>
    <t>四十代以上の女性との出会い</t>
  </si>
  <si>
    <t>女性から逆指名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</si>
</sst>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29</v>
      </c>
      <c r="C2" s="16"/>
      <c r="D2" s="28"/>
      <c r="E2" s="28"/>
      <c r="F2" s="28"/>
      <c r="G2" s="28"/>
      <c r="H2" s="1"/>
      <c r="L2" s="43"/>
      <c r="M2" s="43"/>
      <c r="N2" s="43"/>
      <c r="O2" s="44"/>
      <c r="P2" s="44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7"/>
      <c r="B7" s="48" t="s">
        <v>69</v>
      </c>
      <c r="C7" s="48" t="s">
        <v>31</v>
      </c>
      <c r="D7" s="49" t="s">
        <v>30</v>
      </c>
      <c r="E7" s="49">
        <v>201903</v>
      </c>
      <c r="F7" s="49">
        <v>1</v>
      </c>
      <c r="G7" s="49">
        <v>1</v>
      </c>
      <c r="H7" s="50"/>
      <c r="I7" s="50" t="s">
        <v>53</v>
      </c>
      <c r="J7" s="59" t="s">
        <v>45</v>
      </c>
      <c r="K7" s="53" t="s">
        <v>60</v>
      </c>
      <c r="L7" s="88" t="s">
        <v>92</v>
      </c>
      <c r="M7" s="88" t="s">
        <v>91</v>
      </c>
      <c r="N7" s="90">
        <v>43526</v>
      </c>
      <c r="O7" s="74">
        <v>320000</v>
      </c>
      <c r="P7" s="74">
        <v>384000</v>
      </c>
    </row>
    <row r="8" spans="1:16" x14ac:dyDescent="0.15">
      <c r="A8" s="79"/>
      <c r="B8" s="48" t="s">
        <v>70</v>
      </c>
      <c r="C8" s="48" t="s">
        <v>31</v>
      </c>
      <c r="D8" s="49" t="s">
        <v>30</v>
      </c>
      <c r="E8" s="49">
        <v>201903</v>
      </c>
      <c r="F8" s="49">
        <v>1</v>
      </c>
      <c r="G8" s="49">
        <v>2</v>
      </c>
      <c r="H8" s="56"/>
      <c r="I8" s="56" t="s">
        <v>53</v>
      </c>
      <c r="J8" s="56" t="s">
        <v>45</v>
      </c>
      <c r="K8" s="60" t="s">
        <v>7</v>
      </c>
      <c r="L8" s="89"/>
      <c r="M8" s="85"/>
      <c r="N8" s="91"/>
      <c r="O8" s="75"/>
      <c r="P8" s="75"/>
    </row>
    <row r="9" spans="1:16" x14ac:dyDescent="0.15">
      <c r="A9" s="77"/>
      <c r="B9" s="48" t="s">
        <v>71</v>
      </c>
      <c r="C9" s="48" t="s">
        <v>31</v>
      </c>
      <c r="D9" s="49" t="s">
        <v>30</v>
      </c>
      <c r="E9" s="49">
        <v>201903</v>
      </c>
      <c r="F9" s="49">
        <v>2</v>
      </c>
      <c r="G9" s="49">
        <v>1</v>
      </c>
      <c r="H9" s="50"/>
      <c r="I9" s="50" t="s">
        <v>54</v>
      </c>
      <c r="J9" s="59" t="s">
        <v>46</v>
      </c>
      <c r="K9" s="53" t="s">
        <v>60</v>
      </c>
      <c r="L9" s="83" t="s">
        <v>63</v>
      </c>
      <c r="M9" s="65" t="s">
        <v>62</v>
      </c>
      <c r="N9" s="68" t="s">
        <v>40</v>
      </c>
      <c r="O9" s="74">
        <v>500000</v>
      </c>
      <c r="P9" s="74">
        <v>600000</v>
      </c>
    </row>
    <row r="10" spans="1:16" x14ac:dyDescent="0.15">
      <c r="A10" s="78"/>
      <c r="B10" s="48" t="s">
        <v>72</v>
      </c>
      <c r="C10" s="48" t="s">
        <v>31</v>
      </c>
      <c r="D10" s="49" t="s">
        <v>30</v>
      </c>
      <c r="E10" s="49">
        <v>201903</v>
      </c>
      <c r="F10" s="49">
        <v>2</v>
      </c>
      <c r="G10" s="49">
        <v>2</v>
      </c>
      <c r="H10" s="54"/>
      <c r="I10" s="54" t="s">
        <v>54</v>
      </c>
      <c r="J10" s="59" t="s">
        <v>47</v>
      </c>
      <c r="K10" s="53" t="s">
        <v>60</v>
      </c>
      <c r="L10" s="86"/>
      <c r="M10" s="66" t="s">
        <v>62</v>
      </c>
      <c r="N10" s="69" t="s">
        <v>41</v>
      </c>
      <c r="O10" s="76"/>
      <c r="P10" s="76"/>
    </row>
    <row r="11" spans="1:16" x14ac:dyDescent="0.15">
      <c r="A11" s="78"/>
      <c r="B11" s="48" t="s">
        <v>73</v>
      </c>
      <c r="C11" s="48" t="s">
        <v>31</v>
      </c>
      <c r="D11" s="49" t="s">
        <v>30</v>
      </c>
      <c r="E11" s="49">
        <v>201903</v>
      </c>
      <c r="F11" s="49">
        <v>2</v>
      </c>
      <c r="G11" s="49">
        <v>3</v>
      </c>
      <c r="H11" s="54"/>
      <c r="I11" s="54" t="s">
        <v>54</v>
      </c>
      <c r="J11" s="59" t="s">
        <v>48</v>
      </c>
      <c r="K11" s="53" t="s">
        <v>60</v>
      </c>
      <c r="L11" s="86"/>
      <c r="M11" s="66" t="s">
        <v>62</v>
      </c>
      <c r="N11" s="69" t="s">
        <v>42</v>
      </c>
      <c r="O11" s="76"/>
      <c r="P11" s="76"/>
    </row>
    <row r="12" spans="1:16" x14ac:dyDescent="0.15">
      <c r="A12" s="79"/>
      <c r="B12" s="48" t="s">
        <v>74</v>
      </c>
      <c r="C12" s="48" t="s">
        <v>31</v>
      </c>
      <c r="D12" s="49" t="s">
        <v>30</v>
      </c>
      <c r="E12" s="49">
        <v>201903</v>
      </c>
      <c r="F12" s="49">
        <v>2</v>
      </c>
      <c r="G12" s="49">
        <v>4</v>
      </c>
      <c r="H12" s="56"/>
      <c r="I12" s="56" t="s">
        <v>8</v>
      </c>
      <c r="J12" s="56" t="s">
        <v>8</v>
      </c>
      <c r="K12" s="60" t="s">
        <v>7</v>
      </c>
      <c r="L12" s="87"/>
      <c r="M12" s="67"/>
      <c r="N12" s="70"/>
      <c r="O12" s="75"/>
      <c r="P12" s="75"/>
    </row>
    <row r="13" spans="1:16" x14ac:dyDescent="0.15">
      <c r="A13" s="77"/>
      <c r="B13" s="48" t="s">
        <v>75</v>
      </c>
      <c r="C13" s="48" t="s">
        <v>31</v>
      </c>
      <c r="D13" s="49" t="s">
        <v>30</v>
      </c>
      <c r="E13" s="49">
        <v>201903</v>
      </c>
      <c r="F13" s="49">
        <v>3</v>
      </c>
      <c r="G13" s="49">
        <v>1</v>
      </c>
      <c r="H13" s="50"/>
      <c r="I13" s="50" t="s">
        <v>54</v>
      </c>
      <c r="J13" s="59" t="s">
        <v>49</v>
      </c>
      <c r="K13" s="53" t="s">
        <v>60</v>
      </c>
      <c r="L13" s="83" t="s">
        <v>64</v>
      </c>
      <c r="M13" s="65" t="s">
        <v>61</v>
      </c>
      <c r="N13" s="68" t="s">
        <v>40</v>
      </c>
      <c r="O13" s="74">
        <v>500000</v>
      </c>
      <c r="P13" s="74">
        <v>600000</v>
      </c>
    </row>
    <row r="14" spans="1:16" x14ac:dyDescent="0.15">
      <c r="A14" s="78"/>
      <c r="B14" s="48" t="s">
        <v>76</v>
      </c>
      <c r="C14" s="48" t="s">
        <v>31</v>
      </c>
      <c r="D14" s="49" t="s">
        <v>30</v>
      </c>
      <c r="E14" s="49">
        <v>201903</v>
      </c>
      <c r="F14" s="49">
        <v>3</v>
      </c>
      <c r="G14" s="49">
        <v>2</v>
      </c>
      <c r="H14" s="54"/>
      <c r="I14" s="54" t="s">
        <v>54</v>
      </c>
      <c r="J14" s="59" t="s">
        <v>50</v>
      </c>
      <c r="K14" s="53" t="s">
        <v>60</v>
      </c>
      <c r="L14" s="84"/>
      <c r="M14" s="41" t="s">
        <v>61</v>
      </c>
      <c r="N14" s="69" t="s">
        <v>41</v>
      </c>
      <c r="O14" s="76"/>
      <c r="P14" s="76"/>
    </row>
    <row r="15" spans="1:16" x14ac:dyDescent="0.15">
      <c r="A15" s="78"/>
      <c r="B15" s="48" t="s">
        <v>77</v>
      </c>
      <c r="C15" s="48" t="s">
        <v>31</v>
      </c>
      <c r="D15" s="49" t="s">
        <v>30</v>
      </c>
      <c r="E15" s="49">
        <v>201903</v>
      </c>
      <c r="F15" s="49">
        <v>3</v>
      </c>
      <c r="G15" s="49">
        <v>3</v>
      </c>
      <c r="H15" s="54"/>
      <c r="I15" s="54" t="s">
        <v>54</v>
      </c>
      <c r="J15" s="59" t="s">
        <v>48</v>
      </c>
      <c r="K15" s="53" t="s">
        <v>60</v>
      </c>
      <c r="L15" s="84"/>
      <c r="M15" s="41" t="s">
        <v>61</v>
      </c>
      <c r="N15" s="69" t="s">
        <v>42</v>
      </c>
      <c r="O15" s="76"/>
      <c r="P15" s="76"/>
    </row>
    <row r="16" spans="1:16" x14ac:dyDescent="0.15">
      <c r="A16" s="79"/>
      <c r="B16" s="48" t="s">
        <v>78</v>
      </c>
      <c r="C16" s="48" t="s">
        <v>31</v>
      </c>
      <c r="D16" s="49" t="s">
        <v>30</v>
      </c>
      <c r="E16" s="49">
        <v>201903</v>
      </c>
      <c r="F16" s="49">
        <v>3</v>
      </c>
      <c r="G16" s="49">
        <v>4</v>
      </c>
      <c r="H16" s="56"/>
      <c r="I16" s="56" t="s">
        <v>8</v>
      </c>
      <c r="J16" s="56" t="s">
        <v>8</v>
      </c>
      <c r="K16" s="60" t="s">
        <v>7</v>
      </c>
      <c r="L16" s="85"/>
      <c r="M16" s="42"/>
      <c r="N16" s="70"/>
      <c r="O16" s="76"/>
      <c r="P16" s="76"/>
    </row>
    <row r="17" spans="1:16" x14ac:dyDescent="0.15">
      <c r="A17" s="77"/>
      <c r="B17" s="48" t="s">
        <v>79</v>
      </c>
      <c r="C17" s="48" t="s">
        <v>31</v>
      </c>
      <c r="D17" s="49" t="s">
        <v>30</v>
      </c>
      <c r="E17" s="49">
        <v>201903</v>
      </c>
      <c r="F17" s="49">
        <v>3</v>
      </c>
      <c r="G17" s="49">
        <v>5</v>
      </c>
      <c r="H17" s="50"/>
      <c r="I17" s="50" t="s">
        <v>54</v>
      </c>
      <c r="J17" s="59" t="s">
        <v>49</v>
      </c>
      <c r="K17" s="53" t="s">
        <v>60</v>
      </c>
      <c r="L17" s="83" t="s">
        <v>65</v>
      </c>
      <c r="M17" s="65" t="s">
        <v>61</v>
      </c>
      <c r="N17" s="68" t="s">
        <v>40</v>
      </c>
      <c r="O17" s="92"/>
      <c r="P17" s="92"/>
    </row>
    <row r="18" spans="1:16" x14ac:dyDescent="0.15">
      <c r="A18" s="78"/>
      <c r="B18" s="48" t="s">
        <v>80</v>
      </c>
      <c r="C18" s="48" t="s">
        <v>31</v>
      </c>
      <c r="D18" s="49" t="s">
        <v>30</v>
      </c>
      <c r="E18" s="49">
        <v>201903</v>
      </c>
      <c r="F18" s="49">
        <v>3</v>
      </c>
      <c r="G18" s="49">
        <v>6</v>
      </c>
      <c r="H18" s="54"/>
      <c r="I18" s="54" t="s">
        <v>54</v>
      </c>
      <c r="J18" s="59" t="s">
        <v>50</v>
      </c>
      <c r="K18" s="53" t="s">
        <v>60</v>
      </c>
      <c r="L18" s="84"/>
      <c r="M18" s="66" t="s">
        <v>61</v>
      </c>
      <c r="N18" s="69" t="s">
        <v>41</v>
      </c>
      <c r="O18" s="92"/>
      <c r="P18" s="92"/>
    </row>
    <row r="19" spans="1:16" x14ac:dyDescent="0.15">
      <c r="A19" s="78"/>
      <c r="B19" s="48" t="s">
        <v>81</v>
      </c>
      <c r="C19" s="48" t="s">
        <v>31</v>
      </c>
      <c r="D19" s="49" t="s">
        <v>30</v>
      </c>
      <c r="E19" s="49">
        <v>201903</v>
      </c>
      <c r="F19" s="49">
        <v>3</v>
      </c>
      <c r="G19" s="49">
        <v>7</v>
      </c>
      <c r="H19" s="54"/>
      <c r="I19" s="54" t="s">
        <v>54</v>
      </c>
      <c r="J19" s="59" t="s">
        <v>48</v>
      </c>
      <c r="K19" s="53" t="s">
        <v>60</v>
      </c>
      <c r="L19" s="84"/>
      <c r="M19" s="66" t="s">
        <v>61</v>
      </c>
      <c r="N19" s="69" t="s">
        <v>42</v>
      </c>
      <c r="O19" s="92"/>
      <c r="P19" s="92"/>
    </row>
    <row r="20" spans="1:16" x14ac:dyDescent="0.15">
      <c r="A20" s="79"/>
      <c r="B20" s="48" t="s">
        <v>82</v>
      </c>
      <c r="C20" s="48" t="s">
        <v>31</v>
      </c>
      <c r="D20" s="49" t="s">
        <v>30</v>
      </c>
      <c r="E20" s="49">
        <v>201903</v>
      </c>
      <c r="F20" s="49">
        <v>3</v>
      </c>
      <c r="G20" s="49">
        <v>8</v>
      </c>
      <c r="H20" s="56"/>
      <c r="I20" s="56" t="s">
        <v>8</v>
      </c>
      <c r="J20" s="56" t="s">
        <v>68</v>
      </c>
      <c r="K20" s="60" t="s">
        <v>7</v>
      </c>
      <c r="L20" s="85"/>
      <c r="M20" s="67"/>
      <c r="N20" s="70"/>
      <c r="O20" s="93"/>
      <c r="P20" s="93"/>
    </row>
    <row r="21" spans="1:16" x14ac:dyDescent="0.15">
      <c r="A21" s="77"/>
      <c r="B21" s="48" t="s">
        <v>83</v>
      </c>
      <c r="C21" s="48" t="s">
        <v>31</v>
      </c>
      <c r="D21" s="49" t="s">
        <v>30</v>
      </c>
      <c r="E21" s="49">
        <v>201903</v>
      </c>
      <c r="F21" s="49">
        <v>4</v>
      </c>
      <c r="G21" s="49">
        <v>1</v>
      </c>
      <c r="H21" s="50"/>
      <c r="I21" s="50" t="s">
        <v>55</v>
      </c>
      <c r="J21" s="59" t="s">
        <v>51</v>
      </c>
      <c r="K21" s="53" t="s">
        <v>60</v>
      </c>
      <c r="L21" s="83" t="s">
        <v>67</v>
      </c>
      <c r="M21" s="45" t="s">
        <v>66</v>
      </c>
      <c r="N21" s="68" t="s">
        <v>43</v>
      </c>
      <c r="O21" s="74">
        <v>100000</v>
      </c>
      <c r="P21" s="74">
        <v>120000</v>
      </c>
    </row>
    <row r="22" spans="1:16" x14ac:dyDescent="0.15">
      <c r="A22" s="78"/>
      <c r="B22" s="48" t="s">
        <v>84</v>
      </c>
      <c r="C22" s="48" t="s">
        <v>31</v>
      </c>
      <c r="D22" s="49" t="s">
        <v>30</v>
      </c>
      <c r="E22" s="49">
        <v>201903</v>
      </c>
      <c r="F22" s="49">
        <v>4</v>
      </c>
      <c r="G22" s="49">
        <v>2</v>
      </c>
      <c r="H22" s="54"/>
      <c r="I22" s="54" t="s">
        <v>55</v>
      </c>
      <c r="J22" s="59" t="s">
        <v>52</v>
      </c>
      <c r="K22" s="53" t="s">
        <v>60</v>
      </c>
      <c r="L22" s="86"/>
      <c r="M22" s="46" t="s">
        <v>66</v>
      </c>
      <c r="N22" s="69" t="s">
        <v>44</v>
      </c>
      <c r="O22" s="76"/>
      <c r="P22" s="76"/>
    </row>
    <row r="23" spans="1:16" x14ac:dyDescent="0.15">
      <c r="A23" s="79"/>
      <c r="B23" s="48" t="s">
        <v>85</v>
      </c>
      <c r="C23" s="48" t="s">
        <v>31</v>
      </c>
      <c r="D23" s="49" t="s">
        <v>30</v>
      </c>
      <c r="E23" s="49">
        <v>201903</v>
      </c>
      <c r="F23" s="49">
        <v>4</v>
      </c>
      <c r="G23" s="49">
        <v>3</v>
      </c>
      <c r="H23" s="56"/>
      <c r="I23" s="56" t="s">
        <v>8</v>
      </c>
      <c r="J23" s="56" t="s">
        <v>8</v>
      </c>
      <c r="K23" s="60" t="s">
        <v>7</v>
      </c>
      <c r="L23" s="87"/>
      <c r="M23" s="47"/>
      <c r="N23" s="70"/>
      <c r="O23" s="75"/>
      <c r="P23" s="75"/>
    </row>
    <row r="24" spans="1:16" x14ac:dyDescent="0.15">
      <c r="A24" s="80"/>
      <c r="B24" s="48" t="s">
        <v>86</v>
      </c>
      <c r="C24" s="48" t="s">
        <v>31</v>
      </c>
      <c r="D24" s="49" t="s">
        <v>33</v>
      </c>
      <c r="E24" s="49">
        <v>201903</v>
      </c>
      <c r="F24" s="49">
        <v>5</v>
      </c>
      <c r="G24" s="49">
        <v>1</v>
      </c>
      <c r="H24" s="50"/>
      <c r="I24" s="51" t="s">
        <v>56</v>
      </c>
      <c r="J24" s="52" t="s">
        <v>110</v>
      </c>
      <c r="K24" s="53" t="s">
        <v>60</v>
      </c>
      <c r="L24" s="29" t="s">
        <v>38</v>
      </c>
      <c r="M24" s="29" t="s">
        <v>39</v>
      </c>
      <c r="N24" s="35"/>
      <c r="O24" s="71">
        <v>280000</v>
      </c>
      <c r="P24" s="71">
        <v>336000</v>
      </c>
    </row>
    <row r="25" spans="1:16" x14ac:dyDescent="0.15">
      <c r="A25" s="81"/>
      <c r="B25" s="48" t="s">
        <v>87</v>
      </c>
      <c r="C25" s="48" t="s">
        <v>31</v>
      </c>
      <c r="D25" s="49" t="s">
        <v>30</v>
      </c>
      <c r="E25" s="49">
        <v>201903</v>
      </c>
      <c r="F25" s="49">
        <v>5</v>
      </c>
      <c r="G25" s="49">
        <v>2</v>
      </c>
      <c r="H25" s="54"/>
      <c r="I25" s="55" t="s">
        <v>57</v>
      </c>
      <c r="J25" s="52" t="s">
        <v>45</v>
      </c>
      <c r="K25" s="53" t="s">
        <v>60</v>
      </c>
      <c r="L25" s="30" t="s">
        <v>38</v>
      </c>
      <c r="M25" s="30" t="s">
        <v>39</v>
      </c>
      <c r="N25" s="36"/>
      <c r="O25" s="72"/>
      <c r="P25" s="72"/>
    </row>
    <row r="26" spans="1:16" x14ac:dyDescent="0.15">
      <c r="A26" s="81"/>
      <c r="B26" s="48" t="s">
        <v>88</v>
      </c>
      <c r="C26" s="48" t="s">
        <v>31</v>
      </c>
      <c r="D26" s="49" t="s">
        <v>30</v>
      </c>
      <c r="E26" s="49">
        <v>201903</v>
      </c>
      <c r="F26" s="49">
        <v>5</v>
      </c>
      <c r="G26" s="49">
        <v>3</v>
      </c>
      <c r="H26" s="54"/>
      <c r="I26" s="55" t="s">
        <v>58</v>
      </c>
      <c r="J26" s="52" t="s">
        <v>111</v>
      </c>
      <c r="K26" s="53" t="s">
        <v>60</v>
      </c>
      <c r="L26" s="30" t="s">
        <v>38</v>
      </c>
      <c r="M26" s="30" t="s">
        <v>39</v>
      </c>
      <c r="N26" s="36"/>
      <c r="O26" s="72"/>
      <c r="P26" s="72"/>
    </row>
    <row r="27" spans="1:16" x14ac:dyDescent="0.15">
      <c r="A27" s="81"/>
      <c r="B27" s="48" t="s">
        <v>89</v>
      </c>
      <c r="C27" s="48" t="s">
        <v>31</v>
      </c>
      <c r="D27" s="49" t="s">
        <v>30</v>
      </c>
      <c r="E27" s="49">
        <v>201903</v>
      </c>
      <c r="F27" s="49">
        <v>5</v>
      </c>
      <c r="G27" s="49">
        <v>4</v>
      </c>
      <c r="H27" s="54"/>
      <c r="I27" s="55" t="s">
        <v>59</v>
      </c>
      <c r="J27" s="52" t="s">
        <v>112</v>
      </c>
      <c r="K27" s="53" t="s">
        <v>60</v>
      </c>
      <c r="L27" s="30" t="s">
        <v>38</v>
      </c>
      <c r="M27" s="30" t="s">
        <v>39</v>
      </c>
      <c r="N27" s="36"/>
      <c r="O27" s="72"/>
      <c r="P27" s="72"/>
    </row>
    <row r="28" spans="1:16" x14ac:dyDescent="0.15">
      <c r="A28" s="82"/>
      <c r="B28" s="48" t="s">
        <v>90</v>
      </c>
      <c r="C28" s="48" t="s">
        <v>31</v>
      </c>
      <c r="D28" s="49" t="s">
        <v>30</v>
      </c>
      <c r="E28" s="49">
        <v>201903</v>
      </c>
      <c r="F28" s="49">
        <v>5</v>
      </c>
      <c r="G28" s="49">
        <v>5</v>
      </c>
      <c r="H28" s="56"/>
      <c r="I28" s="56" t="s">
        <v>8</v>
      </c>
      <c r="J28" s="57" t="s">
        <v>8</v>
      </c>
      <c r="K28" s="58" t="s">
        <v>7</v>
      </c>
      <c r="L28" s="31" t="s">
        <v>37</v>
      </c>
      <c r="M28" s="31"/>
      <c r="N28" s="37"/>
      <c r="O28" s="73"/>
      <c r="P28" s="73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34"/>
      <c r="O29" s="20"/>
      <c r="P29" s="20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4"/>
      <c r="O30" s="20"/>
      <c r="P30" s="20"/>
    </row>
    <row r="31" spans="1:16" x14ac:dyDescent="0.15">
      <c r="A31" s="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 t="s">
        <v>6</v>
      </c>
      <c r="M31" s="26"/>
      <c r="N31" s="26"/>
      <c r="O31" s="27">
        <f>SUM(O5:O30)</f>
        <v>1700000</v>
      </c>
      <c r="P31" s="27">
        <f>SUM(P5:P30)</f>
        <v>2040000</v>
      </c>
    </row>
  </sheetData>
  <mergeCells count="23">
    <mergeCell ref="L21:L23"/>
    <mergeCell ref="O21:O23"/>
    <mergeCell ref="P21:P23"/>
    <mergeCell ref="A17:A20"/>
    <mergeCell ref="L17:L20"/>
    <mergeCell ref="O13:O20"/>
    <mergeCell ref="P13:P20"/>
    <mergeCell ref="P24:P28"/>
    <mergeCell ref="P7:P8"/>
    <mergeCell ref="P9:P12"/>
    <mergeCell ref="A13:A16"/>
    <mergeCell ref="A24:A28"/>
    <mergeCell ref="O24:O28"/>
    <mergeCell ref="L13:L16"/>
    <mergeCell ref="A9:A12"/>
    <mergeCell ref="L9:L12"/>
    <mergeCell ref="O9:O12"/>
    <mergeCell ref="L7:L8"/>
    <mergeCell ref="N7:N8"/>
    <mergeCell ref="M7:M8"/>
    <mergeCell ref="O7:O8"/>
    <mergeCell ref="A7:A8"/>
    <mergeCell ref="A21:A23"/>
  </mergeCells>
  <phoneticPr fontId="8"/>
  <conditionalFormatting sqref="N1 N32:N1048576 N24:N30 N13 N3:N8">
    <cfRule type="expression" dxfId="19" priority="57">
      <formula>WEEKDAY(N1)=1</formula>
    </cfRule>
    <cfRule type="expression" dxfId="18" priority="58">
      <formula>WEEKDAY(N1)=7</formula>
    </cfRule>
  </conditionalFormatting>
  <conditionalFormatting sqref="O2:P2">
    <cfRule type="expression" dxfId="17" priority="29">
      <formula>WEEKDAY(O2)=1</formula>
    </cfRule>
    <cfRule type="expression" dxfId="16" priority="30">
      <formula>WEEKDAY(O2)=7</formula>
    </cfRule>
  </conditionalFormatting>
  <conditionalFormatting sqref="N21">
    <cfRule type="expression" dxfId="15" priority="9">
      <formula>WEEKDAY(N21)=1</formula>
    </cfRule>
    <cfRule type="expression" dxfId="14" priority="10">
      <formula>WEEKDAY(N21)=7</formula>
    </cfRule>
  </conditionalFormatting>
  <conditionalFormatting sqref="N17">
    <cfRule type="expression" dxfId="13" priority="5">
      <formula>WEEKDAY(N17)=1</formula>
    </cfRule>
    <cfRule type="expression" dxfId="12" priority="6">
      <formula>WEEKDAY(N17)=7</formula>
    </cfRule>
  </conditionalFormatting>
  <conditionalFormatting sqref="N9">
    <cfRule type="expression" dxfId="11" priority="1">
      <formula>WEEKDAY(N9)=1</formula>
    </cfRule>
    <cfRule type="expression" dxfId="1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48" t="s">
        <v>102</v>
      </c>
      <c r="C7" s="48" t="s">
        <v>36</v>
      </c>
      <c r="D7" s="49" t="s">
        <v>29</v>
      </c>
      <c r="E7" s="62">
        <v>201903</v>
      </c>
      <c r="F7" s="62">
        <v>1</v>
      </c>
      <c r="G7" s="62">
        <v>1</v>
      </c>
      <c r="H7" s="50" t="s">
        <v>35</v>
      </c>
      <c r="I7" s="50" t="s">
        <v>34</v>
      </c>
      <c r="J7" s="50" t="s">
        <v>93</v>
      </c>
      <c r="K7" s="50" t="s">
        <v>32</v>
      </c>
      <c r="L7" s="94" t="s">
        <v>95</v>
      </c>
      <c r="M7" s="94" t="s">
        <v>100</v>
      </c>
      <c r="N7" s="96">
        <v>43539</v>
      </c>
      <c r="O7" s="74">
        <v>80000</v>
      </c>
      <c r="P7" s="74">
        <v>96000</v>
      </c>
    </row>
    <row r="8" spans="1:16" x14ac:dyDescent="0.15">
      <c r="A8" s="79"/>
      <c r="B8" s="48" t="s">
        <v>103</v>
      </c>
      <c r="C8" s="48" t="s">
        <v>36</v>
      </c>
      <c r="D8" s="49" t="s">
        <v>30</v>
      </c>
      <c r="E8" s="63">
        <v>201903</v>
      </c>
      <c r="F8" s="63">
        <v>1</v>
      </c>
      <c r="G8" s="63">
        <v>2</v>
      </c>
      <c r="H8" s="56"/>
      <c r="I8" s="56"/>
      <c r="J8" s="56"/>
      <c r="K8" s="60" t="s">
        <v>13</v>
      </c>
      <c r="L8" s="95"/>
      <c r="M8" s="85"/>
      <c r="N8" s="97"/>
      <c r="O8" s="75"/>
      <c r="P8" s="75"/>
    </row>
    <row r="9" spans="1:16" x14ac:dyDescent="0.15">
      <c r="A9" s="77"/>
      <c r="B9" s="48" t="s">
        <v>104</v>
      </c>
      <c r="C9" s="48" t="s">
        <v>36</v>
      </c>
      <c r="D9" s="49" t="s">
        <v>30</v>
      </c>
      <c r="E9" s="62">
        <v>201903</v>
      </c>
      <c r="F9" s="62">
        <v>2</v>
      </c>
      <c r="G9" s="62">
        <v>1</v>
      </c>
      <c r="H9" s="50" t="s">
        <v>14</v>
      </c>
      <c r="I9" s="50" t="s">
        <v>34</v>
      </c>
      <c r="J9" s="50"/>
      <c r="K9" s="50" t="s">
        <v>32</v>
      </c>
      <c r="L9" s="94" t="s">
        <v>96</v>
      </c>
      <c r="M9" s="94" t="s">
        <v>99</v>
      </c>
      <c r="N9" s="96">
        <v>43540</v>
      </c>
      <c r="O9" s="74">
        <v>75000</v>
      </c>
      <c r="P9" s="74">
        <v>90000</v>
      </c>
    </row>
    <row r="10" spans="1:16" x14ac:dyDescent="0.15">
      <c r="A10" s="79"/>
      <c r="B10" s="48" t="s">
        <v>105</v>
      </c>
      <c r="C10" s="48" t="s">
        <v>36</v>
      </c>
      <c r="D10" s="49" t="s">
        <v>30</v>
      </c>
      <c r="E10" s="63">
        <v>201903</v>
      </c>
      <c r="F10" s="63">
        <v>2</v>
      </c>
      <c r="G10" s="63">
        <v>2</v>
      </c>
      <c r="H10" s="56"/>
      <c r="I10" s="56"/>
      <c r="J10" s="56"/>
      <c r="K10" s="60" t="s">
        <v>13</v>
      </c>
      <c r="L10" s="95"/>
      <c r="M10" s="85"/>
      <c r="N10" s="97"/>
      <c r="O10" s="75"/>
      <c r="P10" s="75"/>
    </row>
    <row r="11" spans="1:16" x14ac:dyDescent="0.15">
      <c r="A11" s="77"/>
      <c r="B11" s="48" t="s">
        <v>106</v>
      </c>
      <c r="C11" s="48" t="s">
        <v>36</v>
      </c>
      <c r="D11" s="49" t="s">
        <v>29</v>
      </c>
      <c r="E11" s="62">
        <v>201903</v>
      </c>
      <c r="F11" s="62">
        <v>3</v>
      </c>
      <c r="G11" s="62">
        <v>1</v>
      </c>
      <c r="H11" s="50" t="s">
        <v>28</v>
      </c>
      <c r="I11" s="50" t="s">
        <v>34</v>
      </c>
      <c r="J11" s="50" t="s">
        <v>94</v>
      </c>
      <c r="K11" s="50" t="s">
        <v>32</v>
      </c>
      <c r="L11" s="94" t="s">
        <v>97</v>
      </c>
      <c r="M11" s="94" t="s">
        <v>101</v>
      </c>
      <c r="N11" s="96">
        <v>43547</v>
      </c>
      <c r="O11" s="74">
        <v>75000</v>
      </c>
      <c r="P11" s="74">
        <v>90000</v>
      </c>
    </row>
    <row r="12" spans="1:16" x14ac:dyDescent="0.15">
      <c r="A12" s="79"/>
      <c r="B12" s="48" t="s">
        <v>107</v>
      </c>
      <c r="C12" s="48" t="s">
        <v>36</v>
      </c>
      <c r="D12" s="49" t="s">
        <v>30</v>
      </c>
      <c r="E12" s="63">
        <v>201903</v>
      </c>
      <c r="F12" s="63">
        <v>3</v>
      </c>
      <c r="G12" s="63">
        <v>2</v>
      </c>
      <c r="H12" s="56"/>
      <c r="I12" s="56"/>
      <c r="J12" s="56"/>
      <c r="K12" s="60" t="s">
        <v>13</v>
      </c>
      <c r="L12" s="95"/>
      <c r="M12" s="85"/>
      <c r="N12" s="97"/>
      <c r="O12" s="75"/>
      <c r="P12" s="75"/>
    </row>
    <row r="13" spans="1:16" x14ac:dyDescent="0.15">
      <c r="A13" s="77"/>
      <c r="B13" s="48" t="s">
        <v>108</v>
      </c>
      <c r="C13" s="48" t="s">
        <v>36</v>
      </c>
      <c r="D13" s="49" t="s">
        <v>30</v>
      </c>
      <c r="E13" s="62">
        <v>201903</v>
      </c>
      <c r="F13" s="62">
        <v>4</v>
      </c>
      <c r="G13" s="62">
        <v>1</v>
      </c>
      <c r="H13" s="50" t="s">
        <v>35</v>
      </c>
      <c r="I13" s="50" t="s">
        <v>34</v>
      </c>
      <c r="J13" s="50" t="s">
        <v>93</v>
      </c>
      <c r="K13" s="50" t="s">
        <v>32</v>
      </c>
      <c r="L13" s="94" t="s">
        <v>98</v>
      </c>
      <c r="M13" s="94" t="s">
        <v>99</v>
      </c>
      <c r="N13" s="96">
        <v>43553</v>
      </c>
      <c r="O13" s="74">
        <v>80000</v>
      </c>
      <c r="P13" s="74">
        <v>96000</v>
      </c>
    </row>
    <row r="14" spans="1:16" x14ac:dyDescent="0.15">
      <c r="A14" s="79"/>
      <c r="B14" s="48" t="s">
        <v>109</v>
      </c>
      <c r="C14" s="48" t="s">
        <v>36</v>
      </c>
      <c r="D14" s="49" t="s">
        <v>30</v>
      </c>
      <c r="E14" s="63">
        <v>201903</v>
      </c>
      <c r="F14" s="63">
        <v>4</v>
      </c>
      <c r="G14" s="63">
        <v>2</v>
      </c>
      <c r="H14" s="56"/>
      <c r="I14" s="56"/>
      <c r="J14" s="56"/>
      <c r="K14" s="60" t="s">
        <v>13</v>
      </c>
      <c r="L14" s="95"/>
      <c r="M14" s="85"/>
      <c r="N14" s="97"/>
      <c r="O14" s="75"/>
      <c r="P14" s="75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15</v>
      </c>
      <c r="M17" s="26"/>
      <c r="N17" s="26"/>
      <c r="O17" s="27">
        <f>SUM(O5:O16)</f>
        <v>310000</v>
      </c>
      <c r="P17" s="27">
        <f>SUM(P5:P16)</f>
        <v>372000</v>
      </c>
    </row>
  </sheetData>
  <mergeCells count="24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</mergeCells>
  <phoneticPr fontId="8"/>
  <conditionalFormatting sqref="N3:N10 N15:N16">
    <cfRule type="expression" dxfId="9" priority="7">
      <formula>WEEKDAY(N3)=1</formula>
    </cfRule>
    <cfRule type="expression" dxfId="8" priority="8">
      <formula>WEEKDAY(N3)=7</formula>
    </cfRule>
  </conditionalFormatting>
  <conditionalFormatting sqref="N11:N14">
    <cfRule type="expression" dxfId="7" priority="3">
      <formula>WEEKDAY(N11)=1</formula>
    </cfRule>
    <cfRule type="expression" dxfId="6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16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25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7"/>
      <c r="B7" s="48"/>
      <c r="C7" s="61"/>
      <c r="D7" s="49" t="s">
        <v>29</v>
      </c>
      <c r="E7" s="62"/>
      <c r="F7" s="62"/>
      <c r="G7" s="62"/>
      <c r="H7" s="50"/>
      <c r="I7" s="50"/>
      <c r="J7" s="50"/>
      <c r="K7" s="50"/>
      <c r="L7" s="100"/>
      <c r="M7" s="94"/>
      <c r="N7" s="90"/>
      <c r="O7" s="74"/>
      <c r="P7" s="74">
        <f>O7*1.2</f>
        <v>0</v>
      </c>
    </row>
    <row r="8" spans="1:16" x14ac:dyDescent="0.15">
      <c r="A8" s="79"/>
      <c r="B8" s="48"/>
      <c r="C8" s="61"/>
      <c r="D8" s="49" t="s">
        <v>29</v>
      </c>
      <c r="E8" s="62"/>
      <c r="F8" s="63"/>
      <c r="G8" s="63"/>
      <c r="H8" s="56"/>
      <c r="I8" s="56"/>
      <c r="J8" s="56"/>
      <c r="K8" s="48"/>
      <c r="L8" s="95"/>
      <c r="M8" s="85"/>
      <c r="N8" s="91"/>
      <c r="O8" s="75"/>
      <c r="P8" s="75"/>
    </row>
    <row r="9" spans="1:16" x14ac:dyDescent="0.15">
      <c r="A9" s="77"/>
      <c r="B9" s="48"/>
      <c r="C9" s="61"/>
      <c r="D9" s="49" t="s">
        <v>29</v>
      </c>
      <c r="E9" s="62"/>
      <c r="F9" s="62"/>
      <c r="G9" s="62"/>
      <c r="H9" s="50"/>
      <c r="I9" s="50"/>
      <c r="J9" s="50"/>
      <c r="K9" s="50"/>
      <c r="L9" s="94"/>
      <c r="M9" s="94"/>
      <c r="N9" s="96"/>
      <c r="O9" s="74"/>
      <c r="P9" s="74">
        <f>O9*1.2</f>
        <v>0</v>
      </c>
    </row>
    <row r="10" spans="1:16" x14ac:dyDescent="0.15">
      <c r="A10" s="78"/>
      <c r="B10" s="48"/>
      <c r="C10" s="61"/>
      <c r="D10" s="49" t="s">
        <v>29</v>
      </c>
      <c r="E10" s="49"/>
      <c r="F10" s="63"/>
      <c r="G10" s="63"/>
      <c r="H10" s="56"/>
      <c r="I10" s="56"/>
      <c r="J10" s="56"/>
      <c r="K10" s="48"/>
      <c r="L10" s="95"/>
      <c r="M10" s="95"/>
      <c r="N10" s="101"/>
      <c r="O10" s="76"/>
      <c r="P10" s="76"/>
    </row>
    <row r="11" spans="1:16" x14ac:dyDescent="0.15">
      <c r="A11" s="98"/>
      <c r="B11" s="48"/>
      <c r="C11" s="61"/>
      <c r="D11" s="49" t="s">
        <v>29</v>
      </c>
      <c r="E11" s="62"/>
      <c r="F11" s="62"/>
      <c r="G11" s="62"/>
      <c r="H11" s="50"/>
      <c r="I11" s="50"/>
      <c r="J11" s="50"/>
      <c r="K11" s="50"/>
      <c r="L11" s="94"/>
      <c r="M11" s="94"/>
      <c r="N11" s="102"/>
      <c r="O11" s="92"/>
      <c r="P11" s="92"/>
    </row>
    <row r="12" spans="1:16" x14ac:dyDescent="0.15">
      <c r="A12" s="99"/>
      <c r="B12" s="48"/>
      <c r="C12" s="64"/>
      <c r="D12" s="49" t="s">
        <v>29</v>
      </c>
      <c r="E12" s="49"/>
      <c r="F12" s="63"/>
      <c r="G12" s="63"/>
      <c r="H12" s="56"/>
      <c r="I12" s="56"/>
      <c r="J12" s="56"/>
      <c r="K12" s="48"/>
      <c r="L12" s="95"/>
      <c r="M12" s="95"/>
      <c r="N12" s="103"/>
      <c r="O12" s="93"/>
      <c r="P12" s="93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17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A9:A12"/>
    <mergeCell ref="P7:P8"/>
    <mergeCell ref="P9:P12"/>
    <mergeCell ref="O9:O12"/>
    <mergeCell ref="A7:A8"/>
    <mergeCell ref="L7:L8"/>
    <mergeCell ref="M7:M8"/>
    <mergeCell ref="N7:N8"/>
    <mergeCell ref="O7:O8"/>
    <mergeCell ref="M9:M10"/>
    <mergeCell ref="L11:L12"/>
    <mergeCell ref="L9:L10"/>
    <mergeCell ref="M11:M12"/>
    <mergeCell ref="N9:N12"/>
  </mergeCells>
  <phoneticPr fontId="8"/>
  <conditionalFormatting sqref="N3:N6 N13:N14">
    <cfRule type="expression" dxfId="5" priority="9">
      <formula>WEEKDAY(N3)=1</formula>
    </cfRule>
    <cfRule type="expression" dxfId="4" priority="10">
      <formula>WEEKDAY(N3)=7</formula>
    </cfRule>
  </conditionalFormatting>
  <conditionalFormatting sqref="N7:N8">
    <cfRule type="expression" dxfId="3" priority="5">
      <formula>WEEKDAY(N7)=1</formula>
    </cfRule>
    <cfRule type="expression" dxfId="2" priority="6">
      <formula>WEEKDAY(N7)=7</formula>
    </cfRule>
  </conditionalFormatting>
  <conditionalFormatting sqref="N9:N10">
    <cfRule type="expression" dxfId="1" priority="3">
      <formula>WEEKDAY(N9)=1</formula>
    </cfRule>
    <cfRule type="expression" dxfId="0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2019-02-27T04:25:53Z</dcterms:modified>
</cp:coreProperties>
</file>