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6" i="89" l="1"/>
  <c r="P24" i="89"/>
  <c r="P22" i="89"/>
  <c r="P20" i="89"/>
  <c r="P18" i="89"/>
  <c r="P12" i="89"/>
  <c r="P7" i="89"/>
  <c r="P15" i="91" l="1"/>
  <c r="P21" i="90"/>
  <c r="P30" i="89" l="1"/>
  <c r="O15" i="91" l="1"/>
  <c r="O21" i="90"/>
  <c r="O30" i="89" l="1"/>
</calcChain>
</file>

<file path=xl/sharedStrings.xml><?xml version="1.0" encoding="utf-8"?>
<sst xmlns="http://schemas.openxmlformats.org/spreadsheetml/2006/main" count="247" uniqueCount="106">
  <si>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</si>
  <si>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</si>
  <si>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</si>
  <si>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</si>
  <si>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</si>
  <si>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</si>
  <si>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</si>
  <si>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</si>
  <si>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</si>
  <si>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</si>
  <si>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</si>
  <si>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</si>
  <si>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</si>
  <si>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一水社</t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</si>
  <si>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</si>
  <si>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</si>
  <si>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</si>
  <si>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</si>
  <si>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</si>
  <si>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</si>
  <si>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</si>
  <si>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</si>
  <si>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</si>
  <si>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</si>
  <si>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</si>
  <si>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</si>
  <si>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</si>
  <si>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</si>
  <si>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インターカラー</t>
    <phoneticPr fontId="8"/>
  </si>
  <si>
    <t>どきどき</t>
    <phoneticPr fontId="8"/>
  </si>
  <si>
    <t>DVD漫画たかし</t>
  </si>
  <si>
    <t>ダイアプレス</t>
  </si>
  <si>
    <t>アドライヴ</t>
    <phoneticPr fontId="8"/>
  </si>
  <si>
    <t>空電 (共通)</t>
    <rPh sb="0" eb="1">
      <t>カラ</t>
    </rPh>
    <rPh sb="1" eb="2">
      <t>デン</t>
    </rPh>
    <rPh sb="4" eb="6">
      <t>キョウツウ</t>
    </rPh>
    <phoneticPr fontId="1"/>
  </si>
  <si>
    <t>インフォメディア</t>
  </si>
  <si>
    <t>20段保証</t>
  </si>
  <si>
    <t>インターカラー</t>
    <phoneticPr fontId="8"/>
  </si>
  <si>
    <t>どきどき</t>
    <phoneticPr fontId="8"/>
  </si>
  <si>
    <t>lp03</t>
  </si>
  <si>
    <t>スポニチ西部</t>
    <rPh sb="4" eb="6">
      <t>セイブ</t>
    </rPh>
    <phoneticPr fontId="24"/>
  </si>
  <si>
    <t>スポニチ北海道</t>
    <rPh sb="4" eb="6">
      <t>ホッカイ</t>
    </rPh>
    <rPh sb="6" eb="7">
      <t>ミチ</t>
    </rPh>
    <phoneticPr fontId="24"/>
  </si>
  <si>
    <t>sd752</t>
  </si>
  <si>
    <t>sd753</t>
  </si>
  <si>
    <t>sd754</t>
  </si>
  <si>
    <t>sd755</t>
  </si>
  <si>
    <t>sd756</t>
  </si>
  <si>
    <t>sd757</t>
  </si>
  <si>
    <t>sd758</t>
  </si>
  <si>
    <t>sd759</t>
  </si>
  <si>
    <t>sd760</t>
  </si>
  <si>
    <t>sd761</t>
  </si>
  <si>
    <t>sd762</t>
  </si>
  <si>
    <t>sd763</t>
  </si>
  <si>
    <t>sd764</t>
  </si>
  <si>
    <t>sd765</t>
  </si>
  <si>
    <t>sd766</t>
  </si>
  <si>
    <t>sd767</t>
  </si>
  <si>
    <t>sd768</t>
  </si>
  <si>
    <t>sd769</t>
  </si>
  <si>
    <t>sd770</t>
  </si>
  <si>
    <t>sd771</t>
  </si>
  <si>
    <t>sd772</t>
  </si>
  <si>
    <t>※コットン13（記事14）新堂さん写真</t>
  </si>
  <si>
    <t>★コットン版キャッチ変え18 「S級熟女から逆指名」新堂さん写真</t>
  </si>
  <si>
    <t>★女性からナンパしてほしい版風 「女性からご飯に誘われる。男性はyesかnoか返事するだけ」新堂さん写真</t>
  </si>
  <si>
    <t>★C版 新堂さん写真</t>
  </si>
  <si>
    <t>★どきどき 逆指名 記事「女性からご飯に誘われる。男性はyesかnoか返事するだけ」新堂さん写真</t>
  </si>
  <si>
    <t>※どきどき 逆指名 記事</t>
  </si>
  <si>
    <t>※C版</t>
  </si>
  <si>
    <t>スポニチ関東</t>
    <phoneticPr fontId="8"/>
  </si>
  <si>
    <t>4C終面全5段</t>
    <phoneticPr fontId="8"/>
  </si>
  <si>
    <t>スポニチ関西</t>
    <phoneticPr fontId="8"/>
  </si>
  <si>
    <t>サンスポ関東</t>
    <phoneticPr fontId="8"/>
  </si>
  <si>
    <t>全5段</t>
    <phoneticPr fontId="8"/>
  </si>
  <si>
    <t>サンスポ関西</t>
    <phoneticPr fontId="8"/>
  </si>
  <si>
    <t>半2段つかみ20段保証</t>
    <phoneticPr fontId="8"/>
  </si>
  <si>
    <t>半5段</t>
    <phoneticPr fontId="8"/>
  </si>
  <si>
    <t>スポニチ関東</t>
    <rPh sb="4" eb="6">
      <t>カントウ</t>
    </rPh>
    <phoneticPr fontId="1"/>
  </si>
  <si>
    <t>サンスポ関東</t>
    <phoneticPr fontId="1"/>
  </si>
  <si>
    <t>サンスポ関西</t>
    <rPh sb="4" eb="6">
      <t>カンサイ</t>
    </rPh>
    <phoneticPr fontId="1"/>
  </si>
  <si>
    <t>ぬるるん!レズり隊</t>
  </si>
  <si>
    <t>DVD COMIC優しく魅力的な人妻</t>
  </si>
  <si>
    <t>素人美女 調教</t>
  </si>
  <si>
    <t>義母の疼き 指だけじゃたりないの…</t>
  </si>
  <si>
    <t>肉欲に狂う母DX</t>
  </si>
  <si>
    <t>熟妻</t>
  </si>
  <si>
    <t>三和出版</t>
  </si>
  <si>
    <t>トップマーシャル</t>
  </si>
  <si>
    <t>ミリオン出版</t>
  </si>
  <si>
    <t>pk105</t>
  </si>
  <si>
    <t>pk106</t>
  </si>
  <si>
    <t>pk115</t>
  </si>
  <si>
    <t>pk116</t>
  </si>
  <si>
    <t>pk107</t>
  </si>
  <si>
    <t>pk108</t>
  </si>
  <si>
    <t>pk109</t>
  </si>
  <si>
    <t>pk110</t>
  </si>
  <si>
    <t>pk111</t>
  </si>
  <si>
    <t>pk112</t>
  </si>
  <si>
    <t>pk113</t>
  </si>
  <si>
    <t>pk114</t>
  </si>
  <si>
    <t xml:space="preserve">DVD袋裏4C+DVDコンテンツ枠 </t>
    <phoneticPr fontId="8"/>
  </si>
  <si>
    <t>DVD対向4C1P</t>
    <phoneticPr fontId="8"/>
  </si>
  <si>
    <t>DVD袋表4C</t>
    <phoneticPr fontId="8"/>
  </si>
  <si>
    <t>DVD袋裏1C+コンテンツ枠</t>
    <phoneticPr fontId="8"/>
  </si>
  <si>
    <t>DVD袋裏4C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</si>
</sst>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9" fillId="35" borderId="6" xfId="0" applyFont="1" applyFill="1" applyBorder="1" applyAlignment="1"/>
    <xf numFmtId="0" fontId="2" fillId="35" borderId="4" xfId="14" applyFont="1" applyFill="1" applyBorder="1"/>
    <xf numFmtId="0" fontId="2" fillId="35" borderId="8" xfId="14" applyFont="1" applyFill="1" applyBorder="1"/>
    <xf numFmtId="0" fontId="9" fillId="35" borderId="3" xfId="0" applyFont="1" applyFill="1" applyBorder="1" applyAlignment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5" fontId="1" fillId="0" borderId="6" xfId="14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178" fontId="2" fillId="0" borderId="6" xfId="14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6" xfId="14" applyFill="1" applyBorder="1" applyAlignment="1">
      <alignment horizontal="left" vertical="center"/>
    </xf>
    <xf numFmtId="0" fontId="2" fillId="35" borderId="5" xfId="14" applyFont="1" applyFill="1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3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6" width="7.375" style="33" customWidth="1"/>
    <col min="7" max="7" width="7.5" style="33" customWidth="1"/>
    <col min="8" max="8" width="7" style="33" bestFit="1" customWidth="1"/>
    <col min="9" max="10" width="30.625" style="33" customWidth="1"/>
    <col min="11" max="11" width="8.25" style="33" customWidth="1"/>
    <col min="12" max="12" width="33.5" style="33" customWidth="1"/>
    <col min="13" max="13" width="14.375" style="33" customWidth="1"/>
    <col min="14" max="14" width="12.25" style="33" customWidth="1"/>
    <col min="15" max="16" width="10.875" style="33" customWidth="1"/>
    <col min="17" max="16384" width="9" style="33"/>
  </cols>
  <sheetData>
    <row r="2" spans="1:16" ht="13.5" customHeight="1" x14ac:dyDescent="0.15">
      <c r="A2" s="13">
        <v>43313</v>
      </c>
      <c r="B2" s="16" t="s">
        <v>27</v>
      </c>
      <c r="C2" s="16"/>
      <c r="D2" s="28"/>
      <c r="E2" s="28"/>
      <c r="F2" s="28"/>
      <c r="G2" s="28"/>
      <c r="H2" s="1"/>
      <c r="L2" s="41"/>
      <c r="M2" s="41"/>
      <c r="N2" s="41"/>
      <c r="O2" s="42"/>
      <c r="P2" s="42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2"/>
      <c r="M3" s="32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25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6"/>
      <c r="B7" s="43" t="s">
        <v>41</v>
      </c>
      <c r="C7" s="43" t="s">
        <v>36</v>
      </c>
      <c r="D7" s="44" t="s">
        <v>37</v>
      </c>
      <c r="E7" s="44">
        <v>201808</v>
      </c>
      <c r="F7" s="44">
        <v>1</v>
      </c>
      <c r="G7" s="44">
        <v>1</v>
      </c>
      <c r="H7" s="45"/>
      <c r="I7" s="46" t="s">
        <v>62</v>
      </c>
      <c r="J7" s="47"/>
      <c r="K7" s="48" t="s">
        <v>38</v>
      </c>
      <c r="L7" s="29" t="s">
        <v>69</v>
      </c>
      <c r="M7" s="29" t="s">
        <v>70</v>
      </c>
      <c r="N7" s="35">
        <v>43331</v>
      </c>
      <c r="O7" s="69">
        <v>700000</v>
      </c>
      <c r="P7" s="69">
        <f>O7*1.2</f>
        <v>840000</v>
      </c>
    </row>
    <row r="8" spans="1:16" x14ac:dyDescent="0.15">
      <c r="A8" s="67"/>
      <c r="B8" s="43" t="s">
        <v>42</v>
      </c>
      <c r="C8" s="43" t="s">
        <v>36</v>
      </c>
      <c r="D8" s="44" t="s">
        <v>37</v>
      </c>
      <c r="E8" s="44">
        <v>201808</v>
      </c>
      <c r="F8" s="44">
        <v>1</v>
      </c>
      <c r="G8" s="44">
        <v>2</v>
      </c>
      <c r="H8" s="49"/>
      <c r="I8" s="50" t="s">
        <v>62</v>
      </c>
      <c r="J8" s="47"/>
      <c r="K8" s="48" t="s">
        <v>38</v>
      </c>
      <c r="L8" s="30" t="s">
        <v>71</v>
      </c>
      <c r="M8" s="30" t="s">
        <v>70</v>
      </c>
      <c r="N8" s="36">
        <v>43331</v>
      </c>
      <c r="O8" s="70"/>
      <c r="P8" s="70"/>
    </row>
    <row r="9" spans="1:16" x14ac:dyDescent="0.15">
      <c r="A9" s="67"/>
      <c r="B9" s="43" t="s">
        <v>43</v>
      </c>
      <c r="C9" s="43" t="s">
        <v>36</v>
      </c>
      <c r="D9" s="44" t="s">
        <v>37</v>
      </c>
      <c r="E9" s="44">
        <v>201808</v>
      </c>
      <c r="F9" s="44">
        <v>1</v>
      </c>
      <c r="G9" s="44">
        <v>3</v>
      </c>
      <c r="H9" s="49"/>
      <c r="I9" s="50" t="s">
        <v>62</v>
      </c>
      <c r="J9" s="47"/>
      <c r="K9" s="48" t="s">
        <v>38</v>
      </c>
      <c r="L9" s="30" t="s">
        <v>39</v>
      </c>
      <c r="M9" s="30" t="s">
        <v>70</v>
      </c>
      <c r="N9" s="36">
        <v>43331</v>
      </c>
      <c r="O9" s="70"/>
      <c r="P9" s="70"/>
    </row>
    <row r="10" spans="1:16" x14ac:dyDescent="0.15">
      <c r="A10" s="67"/>
      <c r="B10" s="43" t="s">
        <v>44</v>
      </c>
      <c r="C10" s="43" t="s">
        <v>36</v>
      </c>
      <c r="D10" s="44" t="s">
        <v>37</v>
      </c>
      <c r="E10" s="44">
        <v>201808</v>
      </c>
      <c r="F10" s="44">
        <v>1</v>
      </c>
      <c r="G10" s="44">
        <v>4</v>
      </c>
      <c r="H10" s="49"/>
      <c r="I10" s="50" t="s">
        <v>62</v>
      </c>
      <c r="J10" s="47"/>
      <c r="K10" s="48" t="s">
        <v>38</v>
      </c>
      <c r="L10" s="30" t="s">
        <v>40</v>
      </c>
      <c r="M10" s="30" t="s">
        <v>70</v>
      </c>
      <c r="N10" s="36">
        <v>43331</v>
      </c>
      <c r="O10" s="70"/>
      <c r="P10" s="70"/>
    </row>
    <row r="11" spans="1:16" x14ac:dyDescent="0.15">
      <c r="A11" s="68"/>
      <c r="B11" s="43" t="s">
        <v>45</v>
      </c>
      <c r="C11" s="43" t="s">
        <v>36</v>
      </c>
      <c r="D11" s="44" t="s">
        <v>37</v>
      </c>
      <c r="E11" s="44">
        <v>201808</v>
      </c>
      <c r="F11" s="44">
        <v>1</v>
      </c>
      <c r="G11" s="44">
        <v>5</v>
      </c>
      <c r="H11" s="51"/>
      <c r="I11" s="51"/>
      <c r="J11" s="52"/>
      <c r="K11" s="53" t="s">
        <v>7</v>
      </c>
      <c r="L11" s="31" t="s">
        <v>33</v>
      </c>
      <c r="M11" s="31"/>
      <c r="N11" s="37"/>
      <c r="O11" s="71"/>
      <c r="P11" s="71"/>
    </row>
    <row r="12" spans="1:16" x14ac:dyDescent="0.15">
      <c r="A12" s="59"/>
      <c r="B12" s="43" t="s">
        <v>46</v>
      </c>
      <c r="C12" s="43" t="s">
        <v>28</v>
      </c>
      <c r="D12" s="44" t="s">
        <v>27</v>
      </c>
      <c r="E12" s="44">
        <v>201808</v>
      </c>
      <c r="F12" s="44">
        <v>2</v>
      </c>
      <c r="G12" s="44">
        <v>1</v>
      </c>
      <c r="H12" s="45"/>
      <c r="I12" s="45" t="s">
        <v>62</v>
      </c>
      <c r="J12" s="54"/>
      <c r="K12" s="48" t="s">
        <v>38</v>
      </c>
      <c r="L12" s="87" t="s">
        <v>72</v>
      </c>
      <c r="M12" s="87" t="s">
        <v>70</v>
      </c>
      <c r="N12" s="76">
        <v>43338</v>
      </c>
      <c r="O12" s="72">
        <v>570000</v>
      </c>
      <c r="P12" s="72">
        <f>O12*1.2</f>
        <v>684000</v>
      </c>
    </row>
    <row r="13" spans="1:16" x14ac:dyDescent="0.15">
      <c r="A13" s="60"/>
      <c r="B13" s="43" t="s">
        <v>47</v>
      </c>
      <c r="C13" s="43" t="s">
        <v>28</v>
      </c>
      <c r="D13" s="44" t="s">
        <v>27</v>
      </c>
      <c r="E13" s="44">
        <v>201808</v>
      </c>
      <c r="F13" s="44">
        <v>2</v>
      </c>
      <c r="G13" s="44">
        <v>2</v>
      </c>
      <c r="H13" s="51"/>
      <c r="I13" s="51"/>
      <c r="J13" s="51"/>
      <c r="K13" s="55" t="s">
        <v>7</v>
      </c>
      <c r="L13" s="62"/>
      <c r="M13" s="62"/>
      <c r="N13" s="77"/>
      <c r="O13" s="78"/>
      <c r="P13" s="78"/>
    </row>
    <row r="14" spans="1:16" x14ac:dyDescent="0.15">
      <c r="A14" s="59"/>
      <c r="B14" s="43" t="s">
        <v>48</v>
      </c>
      <c r="C14" s="43" t="s">
        <v>28</v>
      </c>
      <c r="D14" s="44" t="s">
        <v>27</v>
      </c>
      <c r="E14" s="44">
        <v>201808</v>
      </c>
      <c r="F14" s="44">
        <v>2</v>
      </c>
      <c r="G14" s="44">
        <v>3</v>
      </c>
      <c r="H14" s="45"/>
      <c r="I14" s="45" t="s">
        <v>63</v>
      </c>
      <c r="J14" s="54"/>
      <c r="K14" s="48" t="s">
        <v>38</v>
      </c>
      <c r="L14" s="87" t="s">
        <v>72</v>
      </c>
      <c r="M14" s="87" t="s">
        <v>73</v>
      </c>
      <c r="N14" s="64">
        <v>43317</v>
      </c>
      <c r="O14" s="79"/>
      <c r="P14" s="79"/>
    </row>
    <row r="15" spans="1:16" x14ac:dyDescent="0.15">
      <c r="A15" s="60"/>
      <c r="B15" s="43" t="s">
        <v>49</v>
      </c>
      <c r="C15" s="43" t="s">
        <v>28</v>
      </c>
      <c r="D15" s="44" t="s">
        <v>27</v>
      </c>
      <c r="E15" s="44">
        <v>201808</v>
      </c>
      <c r="F15" s="44">
        <v>2</v>
      </c>
      <c r="G15" s="44">
        <v>4</v>
      </c>
      <c r="H15" s="51"/>
      <c r="I15" s="51"/>
      <c r="J15" s="51"/>
      <c r="K15" s="55" t="s">
        <v>7</v>
      </c>
      <c r="L15" s="62"/>
      <c r="M15" s="62"/>
      <c r="N15" s="65"/>
      <c r="O15" s="79"/>
      <c r="P15" s="79"/>
    </row>
    <row r="16" spans="1:16" x14ac:dyDescent="0.15">
      <c r="A16" s="59"/>
      <c r="B16" s="43" t="s">
        <v>50</v>
      </c>
      <c r="C16" s="43" t="s">
        <v>28</v>
      </c>
      <c r="D16" s="44" t="s">
        <v>27</v>
      </c>
      <c r="E16" s="44">
        <v>201808</v>
      </c>
      <c r="F16" s="44">
        <v>2</v>
      </c>
      <c r="G16" s="44">
        <v>5</v>
      </c>
      <c r="H16" s="45"/>
      <c r="I16" s="45" t="s">
        <v>63</v>
      </c>
      <c r="J16" s="54"/>
      <c r="K16" s="48" t="s">
        <v>38</v>
      </c>
      <c r="L16" s="87" t="s">
        <v>74</v>
      </c>
      <c r="M16" s="87" t="s">
        <v>73</v>
      </c>
      <c r="N16" s="64">
        <v>43331</v>
      </c>
      <c r="O16" s="79"/>
      <c r="P16" s="79"/>
    </row>
    <row r="17" spans="1:16" x14ac:dyDescent="0.15">
      <c r="A17" s="60"/>
      <c r="B17" s="43" t="s">
        <v>51</v>
      </c>
      <c r="C17" s="43" t="s">
        <v>28</v>
      </c>
      <c r="D17" s="44" t="s">
        <v>27</v>
      </c>
      <c r="E17" s="44">
        <v>201808</v>
      </c>
      <c r="F17" s="44">
        <v>2</v>
      </c>
      <c r="G17" s="44">
        <v>6</v>
      </c>
      <c r="H17" s="51"/>
      <c r="I17" s="51"/>
      <c r="J17" s="51"/>
      <c r="K17" s="55" t="s">
        <v>7</v>
      </c>
      <c r="L17" s="62"/>
      <c r="M17" s="62"/>
      <c r="N17" s="65"/>
      <c r="O17" s="80"/>
      <c r="P17" s="80"/>
    </row>
    <row r="18" spans="1:16" x14ac:dyDescent="0.15">
      <c r="A18" s="59"/>
      <c r="B18" s="43" t="s">
        <v>52</v>
      </c>
      <c r="C18" s="43" t="s">
        <v>28</v>
      </c>
      <c r="D18" s="44" t="s">
        <v>29</v>
      </c>
      <c r="E18" s="44">
        <v>201808</v>
      </c>
      <c r="F18" s="44">
        <v>3</v>
      </c>
      <c r="G18" s="44">
        <v>1</v>
      </c>
      <c r="H18" s="45"/>
      <c r="I18" s="45" t="s">
        <v>64</v>
      </c>
      <c r="J18" s="54"/>
      <c r="K18" s="48" t="s">
        <v>38</v>
      </c>
      <c r="L18" s="61" t="s">
        <v>71</v>
      </c>
      <c r="M18" s="61" t="s">
        <v>75</v>
      </c>
      <c r="N18" s="64" t="s">
        <v>35</v>
      </c>
      <c r="O18" s="72">
        <v>400000</v>
      </c>
      <c r="P18" s="72">
        <f>O18*1.2</f>
        <v>480000</v>
      </c>
    </row>
    <row r="19" spans="1:16" x14ac:dyDescent="0.15">
      <c r="A19" s="60"/>
      <c r="B19" s="43" t="s">
        <v>53</v>
      </c>
      <c r="C19" s="43" t="s">
        <v>28</v>
      </c>
      <c r="D19" s="44" t="s">
        <v>29</v>
      </c>
      <c r="E19" s="44">
        <v>201808</v>
      </c>
      <c r="F19" s="44">
        <v>3</v>
      </c>
      <c r="G19" s="44">
        <v>2</v>
      </c>
      <c r="H19" s="51"/>
      <c r="I19" s="51"/>
      <c r="J19" s="51"/>
      <c r="K19" s="55" t="s">
        <v>7</v>
      </c>
      <c r="L19" s="62"/>
      <c r="M19" s="63"/>
      <c r="N19" s="65"/>
      <c r="O19" s="73"/>
      <c r="P19" s="73"/>
    </row>
    <row r="20" spans="1:16" x14ac:dyDescent="0.15">
      <c r="A20" s="59"/>
      <c r="B20" s="43" t="s">
        <v>54</v>
      </c>
      <c r="C20" s="43" t="s">
        <v>28</v>
      </c>
      <c r="D20" s="44" t="s">
        <v>29</v>
      </c>
      <c r="E20" s="44">
        <v>201808</v>
      </c>
      <c r="F20" s="44">
        <v>4</v>
      </c>
      <c r="G20" s="44">
        <v>1</v>
      </c>
      <c r="H20" s="45"/>
      <c r="I20" s="45" t="s">
        <v>65</v>
      </c>
      <c r="J20" s="54"/>
      <c r="K20" s="48" t="s">
        <v>38</v>
      </c>
      <c r="L20" s="61" t="s">
        <v>69</v>
      </c>
      <c r="M20" s="61" t="s">
        <v>76</v>
      </c>
      <c r="N20" s="64">
        <v>43330</v>
      </c>
      <c r="O20" s="72">
        <v>85000</v>
      </c>
      <c r="P20" s="72">
        <f t="shared" ref="P20" si="0">O20*1.2</f>
        <v>102000</v>
      </c>
    </row>
    <row r="21" spans="1:16" x14ac:dyDescent="0.15">
      <c r="A21" s="60"/>
      <c r="B21" s="43" t="s">
        <v>55</v>
      </c>
      <c r="C21" s="43" t="s">
        <v>28</v>
      </c>
      <c r="D21" s="44" t="s">
        <v>29</v>
      </c>
      <c r="E21" s="44">
        <v>201808</v>
      </c>
      <c r="F21" s="44">
        <v>4</v>
      </c>
      <c r="G21" s="44">
        <v>2</v>
      </c>
      <c r="H21" s="51"/>
      <c r="I21" s="51"/>
      <c r="J21" s="51"/>
      <c r="K21" s="55" t="s">
        <v>7</v>
      </c>
      <c r="L21" s="62"/>
      <c r="M21" s="63"/>
      <c r="N21" s="65"/>
      <c r="O21" s="73"/>
      <c r="P21" s="73"/>
    </row>
    <row r="22" spans="1:16" x14ac:dyDescent="0.15">
      <c r="A22" s="59"/>
      <c r="B22" s="43" t="s">
        <v>56</v>
      </c>
      <c r="C22" s="43" t="s">
        <v>28</v>
      </c>
      <c r="D22" s="44" t="s">
        <v>29</v>
      </c>
      <c r="E22" s="44">
        <v>201808</v>
      </c>
      <c r="F22" s="44">
        <v>5</v>
      </c>
      <c r="G22" s="44">
        <v>1</v>
      </c>
      <c r="H22" s="45"/>
      <c r="I22" s="45" t="s">
        <v>66</v>
      </c>
      <c r="J22" s="54"/>
      <c r="K22" s="48" t="s">
        <v>38</v>
      </c>
      <c r="L22" s="61" t="s">
        <v>77</v>
      </c>
      <c r="M22" s="61" t="s">
        <v>76</v>
      </c>
      <c r="N22" s="64">
        <v>43337</v>
      </c>
      <c r="O22" s="72">
        <v>85000</v>
      </c>
      <c r="P22" s="72">
        <f t="shared" ref="P22" si="1">O22*1.2</f>
        <v>102000</v>
      </c>
    </row>
    <row r="23" spans="1:16" x14ac:dyDescent="0.15">
      <c r="A23" s="60"/>
      <c r="B23" s="43" t="s">
        <v>57</v>
      </c>
      <c r="C23" s="43" t="s">
        <v>28</v>
      </c>
      <c r="D23" s="44" t="s">
        <v>29</v>
      </c>
      <c r="E23" s="44">
        <v>201808</v>
      </c>
      <c r="F23" s="44">
        <v>5</v>
      </c>
      <c r="G23" s="44">
        <v>2</v>
      </c>
      <c r="H23" s="51"/>
      <c r="I23" s="51"/>
      <c r="J23" s="51"/>
      <c r="K23" s="55" t="s">
        <v>7</v>
      </c>
      <c r="L23" s="62"/>
      <c r="M23" s="63"/>
      <c r="N23" s="65"/>
      <c r="O23" s="73"/>
      <c r="P23" s="73"/>
    </row>
    <row r="24" spans="1:16" x14ac:dyDescent="0.15">
      <c r="A24" s="59"/>
      <c r="B24" s="43" t="s">
        <v>58</v>
      </c>
      <c r="C24" s="43" t="s">
        <v>28</v>
      </c>
      <c r="D24" s="44" t="s">
        <v>29</v>
      </c>
      <c r="E24" s="44">
        <v>201808</v>
      </c>
      <c r="F24" s="44">
        <v>6</v>
      </c>
      <c r="G24" s="44">
        <v>1</v>
      </c>
      <c r="H24" s="45"/>
      <c r="I24" s="45" t="s">
        <v>67</v>
      </c>
      <c r="J24" s="54"/>
      <c r="K24" s="48" t="s">
        <v>38</v>
      </c>
      <c r="L24" s="61" t="s">
        <v>78</v>
      </c>
      <c r="M24" s="61" t="s">
        <v>76</v>
      </c>
      <c r="N24" s="64">
        <v>43332</v>
      </c>
      <c r="O24" s="72">
        <v>60000</v>
      </c>
      <c r="P24" s="72">
        <f t="shared" ref="P24" si="2">O24*1.2</f>
        <v>72000</v>
      </c>
    </row>
    <row r="25" spans="1:16" x14ac:dyDescent="0.15">
      <c r="A25" s="60"/>
      <c r="B25" s="43" t="s">
        <v>59</v>
      </c>
      <c r="C25" s="43" t="s">
        <v>28</v>
      </c>
      <c r="D25" s="44" t="s">
        <v>29</v>
      </c>
      <c r="E25" s="44">
        <v>201808</v>
      </c>
      <c r="F25" s="44">
        <v>6</v>
      </c>
      <c r="G25" s="44">
        <v>2</v>
      </c>
      <c r="H25" s="51"/>
      <c r="I25" s="51"/>
      <c r="J25" s="51"/>
      <c r="K25" s="55" t="s">
        <v>7</v>
      </c>
      <c r="L25" s="62"/>
      <c r="M25" s="63"/>
      <c r="N25" s="65"/>
      <c r="O25" s="73"/>
      <c r="P25" s="73"/>
    </row>
    <row r="26" spans="1:16" x14ac:dyDescent="0.15">
      <c r="A26" s="59"/>
      <c r="B26" s="43" t="s">
        <v>60</v>
      </c>
      <c r="C26" s="43" t="s">
        <v>28</v>
      </c>
      <c r="D26" s="44" t="s">
        <v>27</v>
      </c>
      <c r="E26" s="44">
        <v>201808</v>
      </c>
      <c r="F26" s="44">
        <v>7</v>
      </c>
      <c r="G26" s="44">
        <v>1</v>
      </c>
      <c r="H26" s="45"/>
      <c r="I26" s="45" t="s">
        <v>68</v>
      </c>
      <c r="J26" s="54"/>
      <c r="K26" s="48" t="s">
        <v>38</v>
      </c>
      <c r="L26" s="61" t="s">
        <v>79</v>
      </c>
      <c r="M26" s="61" t="s">
        <v>76</v>
      </c>
      <c r="N26" s="64">
        <v>43338</v>
      </c>
      <c r="O26" s="72">
        <v>60000</v>
      </c>
      <c r="P26" s="72">
        <f t="shared" ref="P26" si="3">O26*1.2</f>
        <v>72000</v>
      </c>
    </row>
    <row r="27" spans="1:16" x14ac:dyDescent="0.15">
      <c r="A27" s="60"/>
      <c r="B27" s="43" t="s">
        <v>61</v>
      </c>
      <c r="C27" s="43" t="s">
        <v>28</v>
      </c>
      <c r="D27" s="44" t="s">
        <v>27</v>
      </c>
      <c r="E27" s="44">
        <v>201808</v>
      </c>
      <c r="F27" s="44">
        <v>7</v>
      </c>
      <c r="G27" s="44">
        <v>2</v>
      </c>
      <c r="H27" s="51"/>
      <c r="I27" s="51"/>
      <c r="J27" s="51"/>
      <c r="K27" s="55" t="s">
        <v>7</v>
      </c>
      <c r="L27" s="62"/>
      <c r="M27" s="63"/>
      <c r="N27" s="65"/>
      <c r="O27" s="73"/>
      <c r="P27" s="73"/>
    </row>
    <row r="28" spans="1:16" x14ac:dyDescent="0.15">
      <c r="A28" s="19"/>
      <c r="B28" s="23"/>
      <c r="C28" s="23"/>
      <c r="D28" s="11"/>
      <c r="E28" s="11"/>
      <c r="F28" s="11"/>
      <c r="G28" s="11"/>
      <c r="H28" s="11"/>
      <c r="I28" s="11"/>
      <c r="J28" s="11"/>
      <c r="K28" s="12"/>
      <c r="L28" s="22"/>
      <c r="M28" s="22"/>
      <c r="N28" s="34"/>
      <c r="O28" s="20"/>
      <c r="P28" s="20"/>
    </row>
    <row r="29" spans="1:16" x14ac:dyDescent="0.15">
      <c r="A29" s="19"/>
      <c r="B29" s="23"/>
      <c r="C29" s="23"/>
      <c r="D29" s="11"/>
      <c r="E29" s="11"/>
      <c r="F29" s="11"/>
      <c r="G29" s="11"/>
      <c r="H29" s="11"/>
      <c r="I29" s="11"/>
      <c r="J29" s="11"/>
      <c r="K29" s="12"/>
      <c r="L29" s="22"/>
      <c r="M29" s="22"/>
      <c r="N29" s="34"/>
      <c r="O29" s="20"/>
      <c r="P29" s="20"/>
    </row>
    <row r="30" spans="1:16" x14ac:dyDescent="0.15">
      <c r="A30" s="8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6" t="s">
        <v>6</v>
      </c>
      <c r="M30" s="26"/>
      <c r="N30" s="26"/>
      <c r="O30" s="27">
        <f>SUM(O5:O29)</f>
        <v>1960000</v>
      </c>
      <c r="P30" s="27">
        <f>SUM(P5:P29)</f>
        <v>2352000</v>
      </c>
    </row>
  </sheetData>
  <mergeCells count="47">
    <mergeCell ref="P12:P17"/>
    <mergeCell ref="A14:A15"/>
    <mergeCell ref="L14:L15"/>
    <mergeCell ref="M14:M15"/>
    <mergeCell ref="N14:N15"/>
    <mergeCell ref="A16:A17"/>
    <mergeCell ref="L16:L17"/>
    <mergeCell ref="M16:M17"/>
    <mergeCell ref="N16:N17"/>
    <mergeCell ref="A12:A13"/>
    <mergeCell ref="L12:L13"/>
    <mergeCell ref="M12:M13"/>
    <mergeCell ref="N12:N13"/>
    <mergeCell ref="O12:O17"/>
    <mergeCell ref="L26:L27"/>
    <mergeCell ref="M26:M27"/>
    <mergeCell ref="N26:N27"/>
    <mergeCell ref="O26:O27"/>
    <mergeCell ref="A7:A11"/>
    <mergeCell ref="O7:O11"/>
    <mergeCell ref="P7:P11"/>
    <mergeCell ref="P26:P27"/>
    <mergeCell ref="O24:O25"/>
    <mergeCell ref="P24:P25"/>
    <mergeCell ref="P18:P19"/>
    <mergeCell ref="L18:L19"/>
    <mergeCell ref="N18:N19"/>
    <mergeCell ref="M18:M19"/>
    <mergeCell ref="O18:O19"/>
    <mergeCell ref="O20:O21"/>
    <mergeCell ref="P20:P21"/>
    <mergeCell ref="O22:O23"/>
    <mergeCell ref="P22:P23"/>
    <mergeCell ref="A26:A27"/>
    <mergeCell ref="A24:A25"/>
    <mergeCell ref="L24:L25"/>
    <mergeCell ref="M24:M25"/>
    <mergeCell ref="N24:N25"/>
    <mergeCell ref="A22:A23"/>
    <mergeCell ref="L22:L23"/>
    <mergeCell ref="M22:M23"/>
    <mergeCell ref="N22:N23"/>
    <mergeCell ref="A18:A19"/>
    <mergeCell ref="A20:A21"/>
    <mergeCell ref="L20:L21"/>
    <mergeCell ref="M20:M21"/>
    <mergeCell ref="N20:N21"/>
  </mergeCells>
  <phoneticPr fontId="8"/>
  <conditionalFormatting sqref="N1 N31:N1048576 N3:N6 N28:N29 N18:N19">
    <cfRule type="expression" dxfId="37" priority="123">
      <formula>WEEKDAY(N1)=1</formula>
    </cfRule>
    <cfRule type="expression" dxfId="36" priority="124">
      <formula>WEEKDAY(N1)=7</formula>
    </cfRule>
  </conditionalFormatting>
  <conditionalFormatting sqref="O2:P2">
    <cfRule type="expression" dxfId="35" priority="95">
      <formula>WEEKDAY(O2)=1</formula>
    </cfRule>
    <cfRule type="expression" dxfId="34" priority="96">
      <formula>WEEKDAY(O2)=7</formula>
    </cfRule>
  </conditionalFormatting>
  <conditionalFormatting sqref="N24:N25">
    <cfRule type="expression" dxfId="33" priority="59">
      <formula>WEEKDAY(N24)=1</formula>
    </cfRule>
    <cfRule type="expression" dxfId="32" priority="60">
      <formula>WEEKDAY(N24)=7</formula>
    </cfRule>
  </conditionalFormatting>
  <conditionalFormatting sqref="N20:N21">
    <cfRule type="expression" dxfId="31" priority="41">
      <formula>WEEKDAY(N20)=1</formula>
    </cfRule>
    <cfRule type="expression" dxfId="30" priority="42">
      <formula>WEEKDAY(N20)=7</formula>
    </cfRule>
  </conditionalFormatting>
  <conditionalFormatting sqref="N22:N23">
    <cfRule type="expression" dxfId="29" priority="39">
      <formula>WEEKDAY(N22)=1</formula>
    </cfRule>
    <cfRule type="expression" dxfId="28" priority="40">
      <formula>WEEKDAY(N22)=7</formula>
    </cfRule>
  </conditionalFormatting>
  <conditionalFormatting sqref="N26:N27">
    <cfRule type="expression" dxfId="27" priority="15">
      <formula>WEEKDAY(N26)=1</formula>
    </cfRule>
    <cfRule type="expression" dxfId="26" priority="16">
      <formula>WEEKDAY(N26)=7</formula>
    </cfRule>
  </conditionalFormatting>
  <conditionalFormatting sqref="N7:N11">
    <cfRule type="expression" dxfId="19" priority="5">
      <formula>WEEKDAY(N7)=1</formula>
    </cfRule>
    <cfRule type="expression" dxfId="18" priority="6">
      <formula>WEEKDAY(N7)=7</formula>
    </cfRule>
  </conditionalFormatting>
  <conditionalFormatting sqref="N16:N17">
    <cfRule type="expression" dxfId="17" priority="1">
      <formula>WEEKDAY(N16)=1</formula>
    </cfRule>
    <cfRule type="expression" dxfId="16" priority="2">
      <formula>WEEKDAY(N16)=7</formula>
    </cfRule>
  </conditionalFormatting>
  <conditionalFormatting sqref="N12:N15">
    <cfRule type="expression" dxfId="15" priority="3">
      <formula>WEEKDAY(N12)=1</formula>
    </cfRule>
    <cfRule type="expression" dxfId="14" priority="4">
      <formula>WEEKDAY(N12)=7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17.375" style="33" bestFit="1" customWidth="1"/>
    <col min="10" max="10" width="13.25" style="33" bestFit="1" customWidth="1"/>
    <col min="11" max="11" width="7" style="33" bestFit="1" customWidth="1"/>
    <col min="12" max="14" width="30.625" style="33" customWidth="1"/>
    <col min="15" max="15" width="11.125" style="33" bestFit="1" customWidth="1"/>
    <col min="16" max="16" width="11.125" style="33" customWidth="1"/>
    <col min="17" max="16384" width="9" style="33"/>
  </cols>
  <sheetData>
    <row r="2" spans="1:16" ht="13.5" customHeight="1" x14ac:dyDescent="0.15">
      <c r="A2" s="13">
        <v>43313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59"/>
      <c r="B7" s="43" t="s">
        <v>89</v>
      </c>
      <c r="C7" s="43" t="s">
        <v>32</v>
      </c>
      <c r="D7" s="44" t="s">
        <v>27</v>
      </c>
      <c r="E7" s="56">
        <v>201808</v>
      </c>
      <c r="F7" s="56">
        <v>1</v>
      </c>
      <c r="G7" s="56">
        <v>1</v>
      </c>
      <c r="H7" s="45" t="s">
        <v>86</v>
      </c>
      <c r="I7" s="45" t="s">
        <v>30</v>
      </c>
      <c r="J7" s="45"/>
      <c r="K7" s="45" t="s">
        <v>38</v>
      </c>
      <c r="L7" s="74" t="s">
        <v>80</v>
      </c>
      <c r="M7" s="74" t="s">
        <v>102</v>
      </c>
      <c r="N7" s="76">
        <v>43314</v>
      </c>
      <c r="O7" s="72">
        <v>110000</v>
      </c>
      <c r="P7" s="72">
        <v>132000</v>
      </c>
    </row>
    <row r="8" spans="1:16" x14ac:dyDescent="0.15">
      <c r="A8" s="60"/>
      <c r="B8" s="43" t="s">
        <v>90</v>
      </c>
      <c r="C8" s="43" t="s">
        <v>32</v>
      </c>
      <c r="D8" s="44" t="s">
        <v>27</v>
      </c>
      <c r="E8" s="57">
        <v>201808</v>
      </c>
      <c r="F8" s="57">
        <v>1</v>
      </c>
      <c r="G8" s="57">
        <v>2</v>
      </c>
      <c r="H8" s="51"/>
      <c r="I8" s="51"/>
      <c r="J8" s="51"/>
      <c r="K8" s="55" t="s">
        <v>12</v>
      </c>
      <c r="L8" s="75"/>
      <c r="M8" s="63"/>
      <c r="N8" s="77"/>
      <c r="O8" s="73"/>
      <c r="P8" s="73"/>
    </row>
    <row r="9" spans="1:16" x14ac:dyDescent="0.15">
      <c r="A9" s="59"/>
      <c r="B9" s="43" t="s">
        <v>91</v>
      </c>
      <c r="C9" s="43" t="s">
        <v>32</v>
      </c>
      <c r="D9" s="44" t="s">
        <v>27</v>
      </c>
      <c r="E9" s="56">
        <v>201808</v>
      </c>
      <c r="F9" s="56">
        <v>2</v>
      </c>
      <c r="G9" s="56">
        <v>1</v>
      </c>
      <c r="H9" s="45" t="s">
        <v>13</v>
      </c>
      <c r="I9" s="45" t="s">
        <v>30</v>
      </c>
      <c r="J9" s="45"/>
      <c r="K9" s="45" t="s">
        <v>38</v>
      </c>
      <c r="L9" s="74" t="s">
        <v>81</v>
      </c>
      <c r="M9" s="74" t="s">
        <v>105</v>
      </c>
      <c r="N9" s="76">
        <v>43329</v>
      </c>
      <c r="O9" s="72">
        <v>75000</v>
      </c>
      <c r="P9" s="72">
        <v>90000</v>
      </c>
    </row>
    <row r="10" spans="1:16" x14ac:dyDescent="0.15">
      <c r="A10" s="60"/>
      <c r="B10" s="43" t="s">
        <v>92</v>
      </c>
      <c r="C10" s="43" t="s">
        <v>32</v>
      </c>
      <c r="D10" s="44" t="s">
        <v>27</v>
      </c>
      <c r="E10" s="57">
        <v>201808</v>
      </c>
      <c r="F10" s="57">
        <v>2</v>
      </c>
      <c r="G10" s="57">
        <v>2</v>
      </c>
      <c r="H10" s="51"/>
      <c r="I10" s="51"/>
      <c r="J10" s="51"/>
      <c r="K10" s="55" t="s">
        <v>12</v>
      </c>
      <c r="L10" s="75"/>
      <c r="M10" s="63"/>
      <c r="N10" s="77"/>
      <c r="O10" s="73"/>
      <c r="P10" s="73"/>
    </row>
    <row r="11" spans="1:16" x14ac:dyDescent="0.15">
      <c r="A11" s="59"/>
      <c r="B11" s="43" t="s">
        <v>93</v>
      </c>
      <c r="C11" s="43" t="s">
        <v>32</v>
      </c>
      <c r="D11" s="44" t="s">
        <v>27</v>
      </c>
      <c r="E11" s="56">
        <v>201808</v>
      </c>
      <c r="F11" s="56">
        <v>3</v>
      </c>
      <c r="G11" s="56">
        <v>1</v>
      </c>
      <c r="H11" s="45" t="s">
        <v>31</v>
      </c>
      <c r="I11" s="45" t="s">
        <v>30</v>
      </c>
      <c r="J11" s="45"/>
      <c r="K11" s="45" t="s">
        <v>38</v>
      </c>
      <c r="L11" s="74" t="s">
        <v>82</v>
      </c>
      <c r="M11" s="74" t="s">
        <v>103</v>
      </c>
      <c r="N11" s="76">
        <v>43332</v>
      </c>
      <c r="O11" s="72">
        <v>80000</v>
      </c>
      <c r="P11" s="72">
        <v>96000</v>
      </c>
    </row>
    <row r="12" spans="1:16" x14ac:dyDescent="0.15">
      <c r="A12" s="60"/>
      <c r="B12" s="43" t="s">
        <v>94</v>
      </c>
      <c r="C12" s="43" t="s">
        <v>32</v>
      </c>
      <c r="D12" s="44" t="s">
        <v>27</v>
      </c>
      <c r="E12" s="57">
        <v>201808</v>
      </c>
      <c r="F12" s="57">
        <v>3</v>
      </c>
      <c r="G12" s="57">
        <v>2</v>
      </c>
      <c r="H12" s="51"/>
      <c r="I12" s="51"/>
      <c r="J12" s="51"/>
      <c r="K12" s="55" t="s">
        <v>12</v>
      </c>
      <c r="L12" s="75"/>
      <c r="M12" s="63"/>
      <c r="N12" s="77"/>
      <c r="O12" s="73"/>
      <c r="P12" s="73"/>
    </row>
    <row r="13" spans="1:16" x14ac:dyDescent="0.15">
      <c r="A13" s="59"/>
      <c r="B13" s="43" t="s">
        <v>95</v>
      </c>
      <c r="C13" s="43" t="s">
        <v>32</v>
      </c>
      <c r="D13" s="44" t="s">
        <v>27</v>
      </c>
      <c r="E13" s="56">
        <v>201808</v>
      </c>
      <c r="F13" s="56">
        <v>4</v>
      </c>
      <c r="G13" s="56">
        <v>1</v>
      </c>
      <c r="H13" s="45" t="s">
        <v>87</v>
      </c>
      <c r="I13" s="45" t="s">
        <v>30</v>
      </c>
      <c r="J13" s="45"/>
      <c r="K13" s="45" t="s">
        <v>38</v>
      </c>
      <c r="L13" s="74" t="s">
        <v>83</v>
      </c>
      <c r="M13" s="74" t="s">
        <v>103</v>
      </c>
      <c r="N13" s="76">
        <v>43333</v>
      </c>
      <c r="O13" s="72">
        <v>80000</v>
      </c>
      <c r="P13" s="72">
        <v>96000</v>
      </c>
    </row>
    <row r="14" spans="1:16" x14ac:dyDescent="0.15">
      <c r="A14" s="60"/>
      <c r="B14" s="43" t="s">
        <v>96</v>
      </c>
      <c r="C14" s="43" t="s">
        <v>32</v>
      </c>
      <c r="D14" s="44" t="s">
        <v>27</v>
      </c>
      <c r="E14" s="57">
        <v>201808</v>
      </c>
      <c r="F14" s="57">
        <v>4</v>
      </c>
      <c r="G14" s="57">
        <v>2</v>
      </c>
      <c r="H14" s="51"/>
      <c r="I14" s="51"/>
      <c r="J14" s="51"/>
      <c r="K14" s="55" t="s">
        <v>12</v>
      </c>
      <c r="L14" s="75"/>
      <c r="M14" s="63"/>
      <c r="N14" s="77"/>
      <c r="O14" s="73"/>
      <c r="P14" s="73"/>
    </row>
    <row r="15" spans="1:16" x14ac:dyDescent="0.15">
      <c r="A15" s="59"/>
      <c r="B15" s="43" t="s">
        <v>97</v>
      </c>
      <c r="C15" s="43" t="s">
        <v>32</v>
      </c>
      <c r="D15" s="44" t="s">
        <v>27</v>
      </c>
      <c r="E15" s="56">
        <v>201808</v>
      </c>
      <c r="F15" s="56">
        <v>5</v>
      </c>
      <c r="G15" s="56">
        <v>1</v>
      </c>
      <c r="H15" s="45" t="s">
        <v>88</v>
      </c>
      <c r="I15" s="45" t="s">
        <v>30</v>
      </c>
      <c r="J15" s="45"/>
      <c r="K15" s="45" t="s">
        <v>38</v>
      </c>
      <c r="L15" s="74" t="s">
        <v>84</v>
      </c>
      <c r="M15" s="74" t="s">
        <v>101</v>
      </c>
      <c r="N15" s="76">
        <v>43334</v>
      </c>
      <c r="O15" s="72">
        <v>80000</v>
      </c>
      <c r="P15" s="72">
        <v>96000</v>
      </c>
    </row>
    <row r="16" spans="1:16" x14ac:dyDescent="0.15">
      <c r="A16" s="60"/>
      <c r="B16" s="43" t="s">
        <v>98</v>
      </c>
      <c r="C16" s="43" t="s">
        <v>32</v>
      </c>
      <c r="D16" s="44" t="s">
        <v>27</v>
      </c>
      <c r="E16" s="57">
        <v>201808</v>
      </c>
      <c r="F16" s="57">
        <v>5</v>
      </c>
      <c r="G16" s="57">
        <v>2</v>
      </c>
      <c r="H16" s="51"/>
      <c r="I16" s="51"/>
      <c r="J16" s="51"/>
      <c r="K16" s="55" t="s">
        <v>12</v>
      </c>
      <c r="L16" s="75"/>
      <c r="M16" s="63"/>
      <c r="N16" s="77"/>
      <c r="O16" s="73"/>
      <c r="P16" s="73"/>
    </row>
    <row r="17" spans="1:16" x14ac:dyDescent="0.15">
      <c r="A17" s="59"/>
      <c r="B17" s="43" t="s">
        <v>99</v>
      </c>
      <c r="C17" s="43" t="s">
        <v>32</v>
      </c>
      <c r="D17" s="44" t="s">
        <v>27</v>
      </c>
      <c r="E17" s="56">
        <v>201808</v>
      </c>
      <c r="F17" s="56">
        <v>6</v>
      </c>
      <c r="G17" s="56">
        <v>1</v>
      </c>
      <c r="H17" s="45" t="s">
        <v>34</v>
      </c>
      <c r="I17" s="45" t="s">
        <v>30</v>
      </c>
      <c r="J17" s="45"/>
      <c r="K17" s="45" t="s">
        <v>38</v>
      </c>
      <c r="L17" s="74" t="s">
        <v>85</v>
      </c>
      <c r="M17" s="74" t="s">
        <v>104</v>
      </c>
      <c r="N17" s="76">
        <v>43339</v>
      </c>
      <c r="O17" s="72">
        <v>75000</v>
      </c>
      <c r="P17" s="72">
        <v>90000</v>
      </c>
    </row>
    <row r="18" spans="1:16" x14ac:dyDescent="0.15">
      <c r="A18" s="60"/>
      <c r="B18" s="43" t="s">
        <v>100</v>
      </c>
      <c r="C18" s="43" t="s">
        <v>32</v>
      </c>
      <c r="D18" s="44" t="s">
        <v>27</v>
      </c>
      <c r="E18" s="57">
        <v>201808</v>
      </c>
      <c r="F18" s="57">
        <v>6</v>
      </c>
      <c r="G18" s="57">
        <v>2</v>
      </c>
      <c r="H18" s="51"/>
      <c r="I18" s="51"/>
      <c r="J18" s="51"/>
      <c r="K18" s="55" t="s">
        <v>12</v>
      </c>
      <c r="L18" s="75"/>
      <c r="M18" s="63"/>
      <c r="N18" s="77"/>
      <c r="O18" s="73"/>
      <c r="P18" s="73"/>
    </row>
    <row r="19" spans="1:16" x14ac:dyDescent="0.15">
      <c r="A19" s="19"/>
      <c r="B19" s="23"/>
      <c r="C19" s="23"/>
      <c r="D19" s="11"/>
      <c r="E19" s="11"/>
      <c r="F19" s="11"/>
      <c r="G19" s="11"/>
      <c r="H19" s="11"/>
      <c r="I19" s="11"/>
      <c r="J19" s="11"/>
      <c r="K19" s="12"/>
      <c r="L19" s="22"/>
      <c r="M19" s="22"/>
      <c r="N19" s="22"/>
      <c r="O19" s="20"/>
      <c r="P19" s="20"/>
    </row>
    <row r="20" spans="1:16" x14ac:dyDescent="0.15">
      <c r="A20" s="19"/>
      <c r="B20" s="23"/>
      <c r="C20" s="23"/>
      <c r="D20" s="11"/>
      <c r="E20" s="11"/>
      <c r="F20" s="11"/>
      <c r="G20" s="11"/>
      <c r="H20" s="11"/>
      <c r="I20" s="11"/>
      <c r="J20" s="11"/>
      <c r="K20" s="12"/>
      <c r="L20" s="22"/>
      <c r="M20" s="22"/>
      <c r="N20" s="22"/>
      <c r="O20" s="20"/>
      <c r="P20" s="20"/>
    </row>
    <row r="21" spans="1:16" x14ac:dyDescent="0.15">
      <c r="A21" s="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6" t="s">
        <v>14</v>
      </c>
      <c r="M21" s="26"/>
      <c r="N21" s="26"/>
      <c r="O21" s="27">
        <f>SUM(O5:O20)</f>
        <v>500000</v>
      </c>
      <c r="P21" s="27">
        <f>SUM(P5:P20)</f>
        <v>600000</v>
      </c>
    </row>
  </sheetData>
  <mergeCells count="36">
    <mergeCell ref="O11:O12"/>
    <mergeCell ref="P13:P14"/>
    <mergeCell ref="A13:A14"/>
    <mergeCell ref="L13:L14"/>
    <mergeCell ref="M13:M14"/>
    <mergeCell ref="N13:N14"/>
    <mergeCell ref="O13:O14"/>
    <mergeCell ref="P11:P12"/>
    <mergeCell ref="P7:P8"/>
    <mergeCell ref="P9:P10"/>
    <mergeCell ref="A11:A12"/>
    <mergeCell ref="L11:L12"/>
    <mergeCell ref="M11:M12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  <mergeCell ref="N11:N12"/>
    <mergeCell ref="P15:P16"/>
    <mergeCell ref="A15:A16"/>
    <mergeCell ref="L15:L16"/>
    <mergeCell ref="M15:M16"/>
    <mergeCell ref="N15:N16"/>
    <mergeCell ref="O15:O16"/>
    <mergeCell ref="P17:P18"/>
    <mergeCell ref="A17:A18"/>
    <mergeCell ref="L17:L18"/>
    <mergeCell ref="M17:M18"/>
    <mergeCell ref="N17:N18"/>
    <mergeCell ref="O17:O18"/>
  </mergeCells>
  <phoneticPr fontId="8"/>
  <conditionalFormatting sqref="N3:N10 N19:N20">
    <cfRule type="expression" dxfId="13" priority="11">
      <formula>WEEKDAY(N3)=1</formula>
    </cfRule>
    <cfRule type="expression" dxfId="12" priority="12">
      <formula>WEEKDAY(N3)=7</formula>
    </cfRule>
  </conditionalFormatting>
  <conditionalFormatting sqref="N11:N14">
    <cfRule type="expression" dxfId="11" priority="7">
      <formula>WEEKDAY(N11)=1</formula>
    </cfRule>
    <cfRule type="expression" dxfId="10" priority="8">
      <formula>WEEKDAY(N11)=7</formula>
    </cfRule>
  </conditionalFormatting>
  <conditionalFormatting sqref="N15:N16">
    <cfRule type="expression" dxfId="9" priority="3">
      <formula>WEEKDAY(N15)=1</formula>
    </cfRule>
    <cfRule type="expression" dxfId="8" priority="4">
      <formula>WEEKDAY(N15)=7</formula>
    </cfRule>
  </conditionalFormatting>
  <conditionalFormatting sqref="N17:N18">
    <cfRule type="expression" dxfId="7" priority="1">
      <formula>WEEKDAY(N17)=1</formula>
    </cfRule>
    <cfRule type="expression" dxfId="6" priority="2">
      <formula>WEEKDAY(N17)=7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40.625" style="33" bestFit="1" customWidth="1"/>
    <col min="10" max="10" width="13.25" style="33" bestFit="1" customWidth="1"/>
    <col min="11" max="11" width="7" style="33" bestFit="1" customWidth="1"/>
    <col min="12" max="12" width="30.625" style="33" customWidth="1"/>
    <col min="13" max="13" width="27.125" style="33" customWidth="1"/>
    <col min="14" max="14" width="18.75" style="33" customWidth="1"/>
    <col min="15" max="16" width="12" style="33" customWidth="1"/>
    <col min="17" max="16384" width="9" style="33"/>
  </cols>
  <sheetData>
    <row r="2" spans="1:16" ht="13.5" customHeight="1" x14ac:dyDescent="0.15">
      <c r="A2" s="13">
        <v>43313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19</v>
      </c>
      <c r="K4" s="10" t="s">
        <v>24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8"/>
      <c r="B6" s="15"/>
      <c r="C6" s="15"/>
      <c r="D6" s="15"/>
      <c r="E6" s="39"/>
      <c r="F6" s="39"/>
      <c r="G6" s="39"/>
      <c r="H6" s="39"/>
      <c r="I6" s="39"/>
      <c r="J6" s="39"/>
      <c r="K6" s="39"/>
      <c r="L6" s="38"/>
      <c r="M6" s="38"/>
      <c r="N6" s="38"/>
      <c r="O6" s="40"/>
      <c r="P6" s="40"/>
    </row>
    <row r="7" spans="1:16" x14ac:dyDescent="0.15">
      <c r="A7" s="59"/>
      <c r="B7" s="43"/>
      <c r="C7" s="88"/>
      <c r="D7" s="44"/>
      <c r="E7" s="56"/>
      <c r="F7" s="56"/>
      <c r="G7" s="56"/>
      <c r="H7" s="45"/>
      <c r="I7" s="45"/>
      <c r="J7" s="45"/>
      <c r="K7" s="45"/>
      <c r="L7" s="74"/>
      <c r="M7" s="74"/>
      <c r="N7" s="76"/>
      <c r="O7" s="72"/>
      <c r="P7" s="72"/>
    </row>
    <row r="8" spans="1:16" x14ac:dyDescent="0.15">
      <c r="A8" s="82"/>
      <c r="B8" s="43"/>
      <c r="C8" s="88"/>
      <c r="D8" s="44"/>
      <c r="E8" s="44"/>
      <c r="F8" s="57"/>
      <c r="G8" s="57"/>
      <c r="H8" s="51"/>
      <c r="I8" s="51"/>
      <c r="J8" s="51"/>
      <c r="K8" s="43"/>
      <c r="L8" s="75"/>
      <c r="M8" s="75"/>
      <c r="N8" s="85"/>
      <c r="O8" s="79"/>
      <c r="P8" s="79"/>
    </row>
    <row r="9" spans="1:16" x14ac:dyDescent="0.15">
      <c r="A9" s="59"/>
      <c r="B9" s="43"/>
      <c r="C9" s="58"/>
      <c r="D9" s="44"/>
      <c r="E9" s="44"/>
      <c r="F9" s="56"/>
      <c r="G9" s="56"/>
      <c r="H9" s="45"/>
      <c r="I9" s="45"/>
      <c r="J9" s="45"/>
      <c r="K9" s="45"/>
      <c r="L9" s="74"/>
      <c r="M9" s="74"/>
      <c r="N9" s="76"/>
      <c r="O9" s="72"/>
      <c r="P9" s="72"/>
    </row>
    <row r="10" spans="1:16" x14ac:dyDescent="0.15">
      <c r="A10" s="81"/>
      <c r="B10" s="43"/>
      <c r="C10" s="58"/>
      <c r="D10" s="44"/>
      <c r="E10" s="44"/>
      <c r="F10" s="57"/>
      <c r="G10" s="57"/>
      <c r="H10" s="51"/>
      <c r="I10" s="51"/>
      <c r="J10" s="51"/>
      <c r="K10" s="43"/>
      <c r="L10" s="75"/>
      <c r="M10" s="75"/>
      <c r="N10" s="84"/>
      <c r="O10" s="78"/>
      <c r="P10" s="78"/>
    </row>
    <row r="11" spans="1:16" x14ac:dyDescent="0.15">
      <c r="A11" s="82"/>
      <c r="B11" s="43"/>
      <c r="C11" s="58"/>
      <c r="D11" s="44"/>
      <c r="E11" s="44"/>
      <c r="F11" s="56"/>
      <c r="G11" s="56"/>
      <c r="H11" s="45"/>
      <c r="I11" s="45"/>
      <c r="J11" s="45"/>
      <c r="K11" s="45"/>
      <c r="L11" s="74"/>
      <c r="M11" s="74"/>
      <c r="N11" s="85"/>
      <c r="O11" s="79"/>
      <c r="P11" s="79"/>
    </row>
    <row r="12" spans="1:16" x14ac:dyDescent="0.15">
      <c r="A12" s="83"/>
      <c r="B12" s="43"/>
      <c r="C12" s="58"/>
      <c r="D12" s="44"/>
      <c r="E12" s="44"/>
      <c r="F12" s="57"/>
      <c r="G12" s="57"/>
      <c r="H12" s="51"/>
      <c r="I12" s="51"/>
      <c r="J12" s="51"/>
      <c r="K12" s="43"/>
      <c r="L12" s="75"/>
      <c r="M12" s="75"/>
      <c r="N12" s="86"/>
      <c r="O12" s="80"/>
      <c r="P12" s="80"/>
    </row>
    <row r="13" spans="1:16" x14ac:dyDescent="0.15">
      <c r="A13" s="15"/>
      <c r="B13" s="15"/>
      <c r="C13" s="38"/>
      <c r="D13" s="38"/>
      <c r="E13" s="38"/>
      <c r="F13" s="38"/>
      <c r="G13" s="38"/>
      <c r="H13" s="15"/>
      <c r="I13" s="15"/>
      <c r="J13" s="15"/>
      <c r="K13" s="15"/>
      <c r="L13" s="38"/>
      <c r="M13" s="38"/>
      <c r="N13" s="15"/>
      <c r="O13" s="14"/>
      <c r="P13" s="14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16</v>
      </c>
      <c r="M15" s="26"/>
      <c r="N15" s="26"/>
      <c r="O15" s="27">
        <f>SUM(O5:O14)</f>
        <v>0</v>
      </c>
      <c r="P15" s="27">
        <f>SUM(P5:P14)</f>
        <v>0</v>
      </c>
    </row>
  </sheetData>
  <mergeCells count="14">
    <mergeCell ref="P7:P8"/>
    <mergeCell ref="A7:A8"/>
    <mergeCell ref="L7:L8"/>
    <mergeCell ref="M7:M8"/>
    <mergeCell ref="N7:N8"/>
    <mergeCell ref="O7:O8"/>
    <mergeCell ref="P9:P12"/>
    <mergeCell ref="L11:L12"/>
    <mergeCell ref="M11:M12"/>
    <mergeCell ref="A9:A12"/>
    <mergeCell ref="L9:L10"/>
    <mergeCell ref="M9:M10"/>
    <mergeCell ref="N9:N12"/>
    <mergeCell ref="O9:O12"/>
  </mergeCells>
  <phoneticPr fontId="8"/>
  <conditionalFormatting sqref="N3:N6 N13:N14">
    <cfRule type="expression" dxfId="5" priority="13">
      <formula>WEEKDAY(N3)=1</formula>
    </cfRule>
    <cfRule type="expression" dxfId="4" priority="14">
      <formula>WEEKDAY(N3)=7</formula>
    </cfRule>
  </conditionalFormatting>
  <conditionalFormatting sqref="N9:N10">
    <cfRule type="expression" dxfId="3" priority="3">
      <formula>WEEKDAY(N9)=1</formula>
    </cfRule>
    <cfRule type="expression" dxfId="2" priority="4">
      <formula>WEEKDAY(N9)=7</formula>
    </cfRule>
  </conditionalFormatting>
  <conditionalFormatting sqref="N7">
    <cfRule type="expression" dxfId="1" priority="1">
      <formula>WEEKDAY(N7)=1</formula>
    </cfRule>
    <cfRule type="expression" dxfId="0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2019-06-11T08:59:40Z</dcterms:modified>
</cp:coreProperties>
</file>