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<sst xmlns="http://schemas.openxmlformats.org/spreadsheetml/2006/main" uniqueCount="57">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</sst>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7.7927905669172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748769</v>
      </c>
      <c r="I6" s="59">
        <v>1439</v>
      </c>
      <c r="J6" s="59">
        <v>0</v>
      </c>
      <c r="K6" s="59">
        <v>25347</v>
      </c>
      <c r="L6" s="68">
        <v>546</v>
      </c>
      <c r="M6" s="60">
        <f>IFERROR(L6/K6,"-")</f>
        <v>0.021541010770505</v>
      </c>
      <c r="N6" s="59">
        <v>18</v>
      </c>
      <c r="O6" s="59">
        <v>184</v>
      </c>
      <c r="P6" s="60">
        <f>IFERROR(N6/(L6),"-")</f>
        <v>0.032967032967033</v>
      </c>
      <c r="Q6" s="61">
        <f>IFERROR(H6/SUM(L6:L6),"-")</f>
        <v>1371.3717948718</v>
      </c>
      <c r="R6" s="62">
        <v>57</v>
      </c>
      <c r="S6" s="60">
        <f>IF(L6=0,"-",R6/L6)</f>
        <v>0.1043956043956</v>
      </c>
      <c r="T6" s="159">
        <v>5835000</v>
      </c>
      <c r="U6" s="160">
        <f>IFERROR(T6/L6,"-")</f>
        <v>10686.813186813</v>
      </c>
      <c r="V6" s="160">
        <f>IFERROR(T6/R6,"-")</f>
        <v>102368.42105263</v>
      </c>
      <c r="W6" s="154">
        <f>SUM(T6:T6)-SUM(H6:H6)</f>
        <v>5086231</v>
      </c>
      <c r="X6" s="63">
        <f>SUM(T6:T6)/SUM(H6:H6)</f>
        <v>7.7927905669172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3</v>
      </c>
      <c r="AS6" s="82">
        <f>IF(L6=0,"",IF(AR6=0,"",(AR6/L6)))</f>
        <v>0.0054945054945055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15</v>
      </c>
      <c r="BB6" s="88">
        <f>IF(L6=0,"",IF(BA6=0,"",(BA6/L6)))</f>
        <v>0.027472527472527</v>
      </c>
      <c r="BC6" s="87">
        <v>2</v>
      </c>
      <c r="BD6" s="89">
        <f>IFERROR(BC6/BA6,"-")</f>
        <v>0.13333333333333</v>
      </c>
      <c r="BE6" s="90">
        <v>5000</v>
      </c>
      <c r="BF6" s="91">
        <f>IFERROR(BE6/BA6,"-")</f>
        <v>333.33333333333</v>
      </c>
      <c r="BG6" s="92">
        <v>2</v>
      </c>
      <c r="BH6" s="92"/>
      <c r="BI6" s="92"/>
      <c r="BJ6" s="94">
        <v>278</v>
      </c>
      <c r="BK6" s="95">
        <f>IF(L6=0,"",IF(BJ6=0,"",(BJ6/L6)))</f>
        <v>0.50915750915751</v>
      </c>
      <c r="BL6" s="96">
        <v>28</v>
      </c>
      <c r="BM6" s="97">
        <f>IFERROR(BL6/BJ6,"-")</f>
        <v>0.10071942446043</v>
      </c>
      <c r="BN6" s="98">
        <v>340000</v>
      </c>
      <c r="BO6" s="99">
        <f>IFERROR(BN6/BJ6,"-")</f>
        <v>1223.0215827338</v>
      </c>
      <c r="BP6" s="100">
        <v>13</v>
      </c>
      <c r="BQ6" s="100">
        <v>6</v>
      </c>
      <c r="BR6" s="100">
        <v>9</v>
      </c>
      <c r="BS6" s="101">
        <v>201</v>
      </c>
      <c r="BT6" s="102">
        <f>IF(L6=0,"",IF(BS6=0,"",(BS6/L6)))</f>
        <v>0.36813186813187</v>
      </c>
      <c r="BU6" s="103">
        <v>21</v>
      </c>
      <c r="BV6" s="104">
        <f>IFERROR(BU6/BS6,"-")</f>
        <v>0.1044776119403</v>
      </c>
      <c r="BW6" s="105">
        <v>585000</v>
      </c>
      <c r="BX6" s="106">
        <f>IFERROR(BW6/BS6,"-")</f>
        <v>2910.447761194</v>
      </c>
      <c r="BY6" s="107">
        <v>7</v>
      </c>
      <c r="BZ6" s="107">
        <v>5</v>
      </c>
      <c r="CA6" s="107">
        <v>9</v>
      </c>
      <c r="CB6" s="108">
        <v>49</v>
      </c>
      <c r="CC6" s="109">
        <f>IF(L6=0,"",IF(CB6=0,"",(CB6/L6)))</f>
        <v>0.08974358974359</v>
      </c>
      <c r="CD6" s="110">
        <v>6</v>
      </c>
      <c r="CE6" s="111">
        <f>IFERROR(CD6/CB6,"-")</f>
        <v>0.12244897959184</v>
      </c>
      <c r="CF6" s="112">
        <v>4905000</v>
      </c>
      <c r="CG6" s="113">
        <f>IFERROR(CF6/CB6,"-")</f>
        <v>100102.04081633</v>
      </c>
      <c r="CH6" s="114">
        <v>3</v>
      </c>
      <c r="CI6" s="114"/>
      <c r="CJ6" s="114">
        <v>3</v>
      </c>
      <c r="CK6" s="115">
        <v>57</v>
      </c>
      <c r="CL6" s="116">
        <v>5835000</v>
      </c>
      <c r="CM6" s="116">
        <v>3104000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1439</v>
      </c>
      <c r="J9" s="24">
        <f>SUM(J6:J8)</f>
        <v>0</v>
      </c>
      <c r="K9" s="24">
        <f>SUM(K6:K8)</f>
        <v>25347</v>
      </c>
      <c r="L9" s="24">
        <f>SUM(L6:L8)</f>
        <v>546</v>
      </c>
      <c r="M9" s="25">
        <f>IFERROR(L9/K9,"-")</f>
        <v>0.021541010770505</v>
      </c>
      <c r="N9" s="56">
        <f>SUM(N6:N8)</f>
        <v>18</v>
      </c>
      <c r="O9" s="56">
        <f>SUM(O6:O8)</f>
        <v>184</v>
      </c>
      <c r="P9" s="25">
        <f>IFERROR(N9/L9,"-")</f>
        <v>0.032967032967033</v>
      </c>
      <c r="Q9" s="26">
        <f>IFERROR(H9/L9,"-")</f>
        <v>0</v>
      </c>
      <c r="R9" s="27">
        <f>SUM(R6:R8)</f>
        <v>57</v>
      </c>
      <c r="S9" s="25">
        <f>IFERROR(R9/L9,"-")</f>
        <v>0.1043956043956</v>
      </c>
      <c r="T9" s="157">
        <f>SUM(T6:T8)</f>
        <v>5835000</v>
      </c>
      <c r="U9" s="157">
        <f>IFERROR(T9/L9,"-")</f>
        <v>10686.813186813</v>
      </c>
      <c r="V9" s="157">
        <f>IFERROR(T9/R9,"-")</f>
        <v>102368.42105263</v>
      </c>
      <c r="W9" s="157">
        <f>T9-H9</f>
        <v>5835000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