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<sst xmlns="http://schemas.openxmlformats.org/spreadsheetml/2006/main" uniqueCount="81">
  <si>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01月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</si>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</sst>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1.6611422225533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2362832</v>
      </c>
      <c r="I6" s="60">
        <v>2634</v>
      </c>
      <c r="J6" s="60">
        <v>0</v>
      </c>
      <c r="K6" s="60">
        <v>90575</v>
      </c>
      <c r="L6" s="71">
        <v>999</v>
      </c>
      <c r="M6" s="61">
        <f>IFERROR(L6/K6,"-")</f>
        <v>0.011029533535744</v>
      </c>
      <c r="N6" s="60">
        <v>44</v>
      </c>
      <c r="O6" s="60">
        <v>368</v>
      </c>
      <c r="P6" s="61">
        <f>IFERROR(N6/(L6),"-")</f>
        <v>0.044044044044044</v>
      </c>
      <c r="Q6" s="62">
        <f>IFERROR(H6/SUM(L6:L6),"-")</f>
        <v>2365.1971971972</v>
      </c>
      <c r="R6" s="63">
        <v>142</v>
      </c>
      <c r="S6" s="61">
        <f>IF(L6=0,"-",R6/L6)</f>
        <v>0.14214214214214</v>
      </c>
      <c r="T6" s="164">
        <v>3925000</v>
      </c>
      <c r="U6" s="165">
        <f>IFERROR(T6/L6,"-")</f>
        <v>3928.9289289289</v>
      </c>
      <c r="V6" s="165">
        <f>IFERROR(T6/R6,"-")</f>
        <v>27640.845070423</v>
      </c>
      <c r="W6" s="159">
        <f>SUM(T6:T6)-SUM(H6:H6)</f>
        <v>1562168</v>
      </c>
      <c r="X6" s="65">
        <f>SUM(T6:T6)/SUM(H6:H6)</f>
        <v>1.6611422225533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2</v>
      </c>
      <c r="AS6" s="85">
        <f>IF(L6=0,"",IF(AR6=0,"",(AR6/L6)))</f>
        <v>0.002002002002002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33</v>
      </c>
      <c r="BB6" s="91">
        <f>IF(L6=0,"",IF(BA6=0,"",(BA6/L6)))</f>
        <v>0.033033033033033</v>
      </c>
      <c r="BC6" s="90">
        <v>5</v>
      </c>
      <c r="BD6" s="92">
        <f>IFERROR(BC6/BA6,"-")</f>
        <v>0.15151515151515</v>
      </c>
      <c r="BE6" s="93">
        <v>36500</v>
      </c>
      <c r="BF6" s="94">
        <f>IFERROR(BE6/BA6,"-")</f>
        <v>1106.0606060606</v>
      </c>
      <c r="BG6" s="95">
        <v>2</v>
      </c>
      <c r="BH6" s="95">
        <v>2</v>
      </c>
      <c r="BI6" s="95">
        <v>1</v>
      </c>
      <c r="BJ6" s="97">
        <v>692</v>
      </c>
      <c r="BK6" s="98">
        <f>IF(L6=0,"",IF(BJ6=0,"",(BJ6/L6)))</f>
        <v>0.69269269269269</v>
      </c>
      <c r="BL6" s="99">
        <v>87</v>
      </c>
      <c r="BM6" s="100">
        <f>IFERROR(BL6/BJ6,"-")</f>
        <v>0.1257225433526</v>
      </c>
      <c r="BN6" s="101">
        <v>1708500</v>
      </c>
      <c r="BO6" s="102">
        <f>IFERROR(BN6/BJ6,"-")</f>
        <v>2468.9306358382</v>
      </c>
      <c r="BP6" s="103">
        <v>46</v>
      </c>
      <c r="BQ6" s="103">
        <v>11</v>
      </c>
      <c r="BR6" s="103">
        <v>30</v>
      </c>
      <c r="BS6" s="104">
        <v>241</v>
      </c>
      <c r="BT6" s="105">
        <f>IF(L6=0,"",IF(BS6=0,"",(BS6/L6)))</f>
        <v>0.24124124124124</v>
      </c>
      <c r="BU6" s="106">
        <v>44</v>
      </c>
      <c r="BV6" s="107">
        <f>IFERROR(BU6/BS6,"-")</f>
        <v>0.18257261410788</v>
      </c>
      <c r="BW6" s="108">
        <v>1966500</v>
      </c>
      <c r="BX6" s="109">
        <f>IFERROR(BW6/BS6,"-")</f>
        <v>8159.7510373444</v>
      </c>
      <c r="BY6" s="110">
        <v>15</v>
      </c>
      <c r="BZ6" s="110">
        <v>7</v>
      </c>
      <c r="CA6" s="110">
        <v>22</v>
      </c>
      <c r="CB6" s="111">
        <v>31</v>
      </c>
      <c r="CC6" s="112">
        <f>IF(L6=0,"",IF(CB6=0,"",(CB6/L6)))</f>
        <v>0.031031031031031</v>
      </c>
      <c r="CD6" s="113">
        <v>6</v>
      </c>
      <c r="CE6" s="114">
        <f>IFERROR(CD6/CB6,"-")</f>
        <v>0.19354838709677</v>
      </c>
      <c r="CF6" s="115">
        <v>213500</v>
      </c>
      <c r="CG6" s="116">
        <f>IFERROR(CF6/CB6,"-")</f>
        <v>6887.0967741935</v>
      </c>
      <c r="CH6" s="117">
        <v>4</v>
      </c>
      <c r="CI6" s="117"/>
      <c r="CJ6" s="117">
        <v>2</v>
      </c>
      <c r="CK6" s="118">
        <v>142</v>
      </c>
      <c r="CL6" s="119">
        <v>3925000</v>
      </c>
      <c r="CM6" s="119">
        <v>1033000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16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2634</v>
      </c>
      <c r="J13" s="24">
        <f>SUM(J6:J12)</f>
        <v>0</v>
      </c>
      <c r="K13" s="24">
        <f>SUM(K6:K12)</f>
        <v>90593</v>
      </c>
      <c r="L13" s="24">
        <f>SUM(L6:L12)</f>
        <v>999</v>
      </c>
      <c r="M13" s="25">
        <f>IFERROR(L13/K13,"-")</f>
        <v>0.011027342068372</v>
      </c>
      <c r="N13" s="57">
        <f>SUM(N6:N12)</f>
        <v>44</v>
      </c>
      <c r="O13" s="57">
        <f>SUM(O6:O12)</f>
        <v>368</v>
      </c>
      <c r="P13" s="25">
        <f>IFERROR(N13/L13,"-")</f>
        <v>0.044044044044044</v>
      </c>
      <c r="Q13" s="26">
        <f>IFERROR(H13/L13,"-")</f>
        <v>0</v>
      </c>
      <c r="R13" s="27">
        <f>SUM(R6:R12)</f>
        <v>142</v>
      </c>
      <c r="S13" s="25">
        <f>IFERROR(R13/L13,"-")</f>
        <v>0.14214214214214</v>
      </c>
      <c r="T13" s="162">
        <f>SUM(T6:T12)</f>
        <v>3925000</v>
      </c>
      <c r="U13" s="162">
        <f>IFERROR(T13/L13,"-")</f>
        <v>3928.9289289289</v>
      </c>
      <c r="V13" s="162">
        <f>IFERROR(T13/R13,"-")</f>
        <v>27640.845070423</v>
      </c>
      <c r="W13" s="162">
        <f>T13-H13</f>
        <v>3925000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