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<sst xmlns="http://schemas.openxmlformats.org/spreadsheetml/2006/main" uniqueCount="81">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</sst>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0.079365079365079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63000</v>
      </c>
      <c r="I8" s="64">
        <v>1700</v>
      </c>
      <c r="J8" s="60">
        <v>114</v>
      </c>
      <c r="K8" s="60">
        <v>0</v>
      </c>
      <c r="L8" s="60">
        <v>921</v>
      </c>
      <c r="M8" s="71">
        <v>42</v>
      </c>
      <c r="N8" s="122">
        <v>37</v>
      </c>
      <c r="O8" s="61">
        <f>IFERROR(M8/L8,"-")</f>
        <v>0.045602605863192</v>
      </c>
      <c r="P8" s="60">
        <v>0</v>
      </c>
      <c r="Q8" s="60">
        <v>3</v>
      </c>
      <c r="R8" s="61">
        <f>IFERROR(P8/M8,"-")</f>
        <v>0</v>
      </c>
      <c r="S8" s="62">
        <f>IFERROR(H8/SUM(M8:M8),"-")</f>
        <v>1500</v>
      </c>
      <c r="T8" s="63">
        <v>1</v>
      </c>
      <c r="U8" s="61">
        <f>IF(M8=0,"-",T8/M8)</f>
        <v>0.023809523809524</v>
      </c>
      <c r="V8" s="164">
        <v>5000</v>
      </c>
      <c r="W8" s="165">
        <f>IFERROR(V8/M8,"-")</f>
        <v>119.04761904762</v>
      </c>
      <c r="X8" s="165">
        <f>IFERROR(V8/T8,"-")</f>
        <v>5000</v>
      </c>
      <c r="Y8" s="159">
        <f>SUM(V8:V8)-SUM(H8:H8)</f>
        <v>-58000</v>
      </c>
      <c r="Z8" s="65">
        <f>SUM(V8:V8)/SUM(H8:H8)</f>
        <v>0.079365079365079</v>
      </c>
      <c r="AA8" s="58"/>
      <c r="AB8" s="72">
        <v>5</v>
      </c>
      <c r="AC8" s="73">
        <f>IF(M8=0,"",IF(AB8=0,"",(AB8/M8)))</f>
        <v>0.11904761904762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4</v>
      </c>
      <c r="AL8" s="79">
        <f>IF(M8=0,"",IF(AK8=0,"",(AK8/M8)))</f>
        <v>0.095238095238095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3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5</v>
      </c>
      <c r="BD8" s="91">
        <f>IF(M8=0,"",IF(BC8=0,"",(BC8/M8)))</f>
        <v>0.11904761904762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14</v>
      </c>
      <c r="BL8" s="97"/>
      <c r="BM8" s="98">
        <f>IF(M8=0,"",IF(BK8=0,"",(BK8/M8)))</f>
        <v>0.33333333333333</v>
      </c>
      <c r="BN8" s="99">
        <v>1</v>
      </c>
      <c r="BO8" s="100">
        <f>IFERROR(BN8/BK8,"-")</f>
        <v>0.071428571428571</v>
      </c>
      <c r="BP8" s="101">
        <v>5000</v>
      </c>
      <c r="BQ8" s="102">
        <f>IFERROR(BP8/BK8,"-")</f>
        <v>357.14285714286</v>
      </c>
      <c r="BR8" s="103">
        <v>1</v>
      </c>
      <c r="BS8" s="103"/>
      <c r="BT8" s="103"/>
      <c r="BU8" s="104">
        <v>8</v>
      </c>
      <c r="BV8" s="105">
        <f>IF(M8=0,"",IF(BU8=0,"",(BU8/M8)))</f>
        <v>0.19047619047619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3</v>
      </c>
      <c r="CE8" s="112">
        <f>IF(M8=0,"",IF(CD8=0,"",(CD8/M8)))</f>
        <v>0.071428571428571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1</v>
      </c>
      <c r="CN8" s="119">
        <v>5000</v>
      </c>
      <c r="CO8" s="119">
        <v>5000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114</v>
      </c>
      <c r="K13" s="24">
        <f>SUM(K6:K12)</f>
        <v>0</v>
      </c>
      <c r="L13" s="24">
        <f>SUM(L6:L12)</f>
        <v>921</v>
      </c>
      <c r="M13" s="24">
        <f>SUM(M6:M12)</f>
        <v>42</v>
      </c>
      <c r="N13" s="24">
        <f>SUM(N6:N12)</f>
        <v>37</v>
      </c>
      <c r="O13" s="25">
        <f>IFERROR(M13/L13,"-")</f>
        <v>0.045602605863192</v>
      </c>
      <c r="P13" s="57">
        <f>SUM(P6:P12)</f>
        <v>0</v>
      </c>
      <c r="Q13" s="57">
        <f>SUM(Q6:Q12)</f>
        <v>3</v>
      </c>
      <c r="R13" s="25">
        <f>IFERROR(P13/M13,"-")</f>
        <v>0</v>
      </c>
      <c r="S13" s="26">
        <f>IFERROR(H13/M13,"-")</f>
        <v>0</v>
      </c>
      <c r="T13" s="27">
        <f>SUM(T6:T12)</f>
        <v>1</v>
      </c>
      <c r="U13" s="25">
        <f>IFERROR(T13/M13,"-")</f>
        <v>0.023809523809524</v>
      </c>
      <c r="V13" s="162">
        <f>SUM(V6:V12)</f>
        <v>5000</v>
      </c>
      <c r="W13" s="162">
        <f>IFERROR(V13/M13,"-")</f>
        <v>119.04761904762</v>
      </c>
      <c r="X13" s="162">
        <f>IFERROR(V13/T13,"-")</f>
        <v>5000</v>
      </c>
      <c r="Y13" s="162">
        <f>V13-H13</f>
        <v>5000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3.8869125300425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2327119</v>
      </c>
      <c r="I6" s="60">
        <v>2974</v>
      </c>
      <c r="J6" s="60">
        <v>0</v>
      </c>
      <c r="K6" s="60">
        <v>113695</v>
      </c>
      <c r="L6" s="71">
        <v>961</v>
      </c>
      <c r="M6" s="61">
        <f>IFERROR(L6/K6,"-")</f>
        <v>0.0084524385417125</v>
      </c>
      <c r="N6" s="60">
        <v>42</v>
      </c>
      <c r="O6" s="60">
        <v>287</v>
      </c>
      <c r="P6" s="61">
        <f>IFERROR(N6/(L6),"-")</f>
        <v>0.043704474505723</v>
      </c>
      <c r="Q6" s="62">
        <f>IFERROR(H6/SUM(L6:L6),"-")</f>
        <v>2421.5598335068</v>
      </c>
      <c r="R6" s="63">
        <v>131</v>
      </c>
      <c r="S6" s="61">
        <f>IF(L6=0,"-",R6/L6)</f>
        <v>0.1363163371488</v>
      </c>
      <c r="T6" s="164">
        <v>9045308</v>
      </c>
      <c r="U6" s="165">
        <f>IFERROR(T6/L6,"-")</f>
        <v>9412.3912591051</v>
      </c>
      <c r="V6" s="165">
        <f>IFERROR(T6/R6,"-")</f>
        <v>69048.152671756</v>
      </c>
      <c r="W6" s="159">
        <f>SUM(T6:T6)-SUM(H6:H6)</f>
        <v>6718189</v>
      </c>
      <c r="X6" s="65">
        <f>SUM(T6:T6)/SUM(H6:H6)</f>
        <v>3.8869125300425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2</v>
      </c>
      <c r="AJ6" s="79">
        <f>IF(L6=0,"",IF(AI6=0,"",(AI6/L6)))</f>
        <v>0.0020811654526535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15</v>
      </c>
      <c r="AS6" s="85">
        <f>IF(L6=0,"",IF(AR6=0,"",(AR6/L6)))</f>
        <v>0.015608740894901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35</v>
      </c>
      <c r="BB6" s="91">
        <f>IF(L6=0,"",IF(BA6=0,"",(BA6/L6)))</f>
        <v>0.036420395421436</v>
      </c>
      <c r="BC6" s="90">
        <v>4</v>
      </c>
      <c r="BD6" s="92">
        <f>IFERROR(BC6/BA6,"-")</f>
        <v>0.11428571428571</v>
      </c>
      <c r="BE6" s="93">
        <v>24000</v>
      </c>
      <c r="BF6" s="94">
        <f>IFERROR(BE6/BA6,"-")</f>
        <v>685.71428571429</v>
      </c>
      <c r="BG6" s="95">
        <v>3</v>
      </c>
      <c r="BH6" s="95">
        <v>1</v>
      </c>
      <c r="BI6" s="95"/>
      <c r="BJ6" s="97">
        <v>438</v>
      </c>
      <c r="BK6" s="98">
        <f>IF(L6=0,"",IF(BJ6=0,"",(BJ6/L6)))</f>
        <v>0.45577523413111</v>
      </c>
      <c r="BL6" s="99">
        <v>57</v>
      </c>
      <c r="BM6" s="100">
        <f>IFERROR(BL6/BJ6,"-")</f>
        <v>0.13013698630137</v>
      </c>
      <c r="BN6" s="101">
        <v>1527000</v>
      </c>
      <c r="BO6" s="102">
        <f>IFERROR(BN6/BJ6,"-")</f>
        <v>3486.301369863</v>
      </c>
      <c r="BP6" s="103">
        <v>20</v>
      </c>
      <c r="BQ6" s="103">
        <v>14</v>
      </c>
      <c r="BR6" s="103">
        <v>23</v>
      </c>
      <c r="BS6" s="104">
        <v>369</v>
      </c>
      <c r="BT6" s="105">
        <f>IF(L6=0,"",IF(BS6=0,"",(BS6/L6)))</f>
        <v>0.38397502601457</v>
      </c>
      <c r="BU6" s="106">
        <v>49</v>
      </c>
      <c r="BV6" s="107">
        <f>IFERROR(BU6/BS6,"-")</f>
        <v>0.13279132791328</v>
      </c>
      <c r="BW6" s="108">
        <v>5755000</v>
      </c>
      <c r="BX6" s="109">
        <f>IFERROR(BW6/BS6,"-")</f>
        <v>15596.20596206</v>
      </c>
      <c r="BY6" s="110">
        <v>18</v>
      </c>
      <c r="BZ6" s="110">
        <v>4</v>
      </c>
      <c r="CA6" s="110">
        <v>27</v>
      </c>
      <c r="CB6" s="111">
        <v>102</v>
      </c>
      <c r="CC6" s="112">
        <f>IF(L6=0,"",IF(CB6=0,"",(CB6/L6)))</f>
        <v>0.10613943808533</v>
      </c>
      <c r="CD6" s="113">
        <v>21</v>
      </c>
      <c r="CE6" s="114">
        <f>IFERROR(CD6/CB6,"-")</f>
        <v>0.20588235294118</v>
      </c>
      <c r="CF6" s="115">
        <v>1739308</v>
      </c>
      <c r="CG6" s="116">
        <f>IFERROR(CF6/CB6,"-")</f>
        <v>17052.039215686</v>
      </c>
      <c r="CH6" s="117">
        <v>3</v>
      </c>
      <c r="CI6" s="117"/>
      <c r="CJ6" s="117">
        <v>18</v>
      </c>
      <c r="CK6" s="118">
        <v>131</v>
      </c>
      <c r="CL6" s="119">
        <v>9045308</v>
      </c>
      <c r="CM6" s="119">
        <v>1349000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1</v>
      </c>
      <c r="J8" s="60">
        <v>0</v>
      </c>
      <c r="K8" s="60">
        <v>24</v>
      </c>
      <c r="L8" s="71">
        <v>1</v>
      </c>
      <c r="M8" s="61">
        <f>IFERROR(L8/K8,"-")</f>
        <v>0.041666666666667</v>
      </c>
      <c r="N8" s="60">
        <v>0</v>
      </c>
      <c r="O8" s="60">
        <v>1</v>
      </c>
      <c r="P8" s="61">
        <f>IFERROR(N8/(L8),"-")</f>
        <v>0</v>
      </c>
      <c r="Q8" s="62">
        <f>IFERROR(H8/SUM(L8:L8),"-")</f>
        <v>0</v>
      </c>
      <c r="R8" s="63">
        <v>0</v>
      </c>
      <c r="S8" s="61">
        <f>IF(L8=0,"-",R8/L8)</f>
        <v>0</v>
      </c>
      <c r="T8" s="164"/>
      <c r="U8" s="165">
        <f>IFERROR(T8/L8,"-")</f>
        <v>0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>
        <f>IF(L8=0,"",IF(Z8=0,"",(Z8/L8)))</f>
        <v>0</v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>
        <f>IF(L8=0,"",IF(AI8=0,"",(AI8/L8)))</f>
        <v>0</v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>
        <f>IF(L8=0,"",IF(AR8=0,"",(AR8/L8)))</f>
        <v>0</v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>
        <f>IF(L8=0,"",IF(BA8=0,"",(BA8/L8)))</f>
        <v>0</v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>
        <f>IF(L8=0,"",IF(BJ8=0,"",(BJ8/L8)))</f>
        <v>0</v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>
        <v>1</v>
      </c>
      <c r="BT8" s="105">
        <f>IF(L8=0,"",IF(BS8=0,"",(BS8/L8)))</f>
        <v>1</v>
      </c>
      <c r="BU8" s="106"/>
      <c r="BV8" s="107">
        <f>IFERROR(BU8/BS8,"-")</f>
        <v>0</v>
      </c>
      <c r="BW8" s="108"/>
      <c r="BX8" s="109">
        <f>IFERROR(BW8/BS8,"-")</f>
        <v>0</v>
      </c>
      <c r="BY8" s="110"/>
      <c r="BZ8" s="110"/>
      <c r="CA8" s="110"/>
      <c r="CB8" s="111"/>
      <c r="CC8" s="112">
        <f>IF(L8=0,"",IF(CB8=0,"",(CB8/L8)))</f>
        <v>0</v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1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2975</v>
      </c>
      <c r="J13" s="24">
        <f>SUM(J6:J12)</f>
        <v>0</v>
      </c>
      <c r="K13" s="24">
        <f>SUM(K6:K12)</f>
        <v>113720</v>
      </c>
      <c r="L13" s="24">
        <f>SUM(L6:L12)</f>
        <v>962</v>
      </c>
      <c r="M13" s="25">
        <f>IFERROR(L13/K13,"-")</f>
        <v>0.008459373900809</v>
      </c>
      <c r="N13" s="57">
        <f>SUM(N6:N12)</f>
        <v>42</v>
      </c>
      <c r="O13" s="57">
        <f>SUM(O6:O12)</f>
        <v>288</v>
      </c>
      <c r="P13" s="25">
        <f>IFERROR(N13/L13,"-")</f>
        <v>0.043659043659044</v>
      </c>
      <c r="Q13" s="26">
        <f>IFERROR(H13/L13,"-")</f>
        <v>0</v>
      </c>
      <c r="R13" s="27">
        <f>SUM(R6:R12)</f>
        <v>131</v>
      </c>
      <c r="S13" s="25">
        <f>IFERROR(R13/L13,"-")</f>
        <v>0.13617463617464</v>
      </c>
      <c r="T13" s="162">
        <f>SUM(T6:T12)</f>
        <v>9045308</v>
      </c>
      <c r="U13" s="162">
        <f>IFERROR(T13/L13,"-")</f>
        <v>9402.6070686071</v>
      </c>
      <c r="V13" s="162">
        <f>IFERROR(T13/R13,"-")</f>
        <v>69048.152671756</v>
      </c>
      <c r="W13" s="162">
        <f>T13-H13</f>
        <v>9045308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