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<sst xmlns="http://schemas.openxmlformats.org/spreadsheetml/2006/main" uniqueCount="77">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</sst>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63000</v>
      </c>
      <c r="I8" s="64">
        <v>1700</v>
      </c>
      <c r="J8" s="60">
        <v>99</v>
      </c>
      <c r="K8" s="60">
        <v>0</v>
      </c>
      <c r="L8" s="60">
        <v>654</v>
      </c>
      <c r="M8" s="71">
        <v>42</v>
      </c>
      <c r="N8" s="122">
        <v>38</v>
      </c>
      <c r="O8" s="61">
        <f>IFERROR(M8/L8,"-")</f>
        <v>0.064220183486239</v>
      </c>
      <c r="P8" s="60">
        <v>1</v>
      </c>
      <c r="Q8" s="60">
        <v>7</v>
      </c>
      <c r="R8" s="61">
        <f>IFERROR(P8/M8,"-")</f>
        <v>0.023809523809524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-63000</v>
      </c>
      <c r="Z8" s="65">
        <f>SUM(V8:V8)/SUM(H8:H8)</f>
        <v>0</v>
      </c>
      <c r="AA8" s="58"/>
      <c r="AB8" s="72">
        <v>4</v>
      </c>
      <c r="AC8" s="73">
        <f>IF(M8=0,"",IF(AB8=0,"",(AB8/M8)))</f>
        <v>0.095238095238095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1</v>
      </c>
      <c r="AL8" s="79">
        <f>IF(M8=0,"",IF(AK8=0,"",(AK8/M8)))</f>
        <v>0.023809523809524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1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7</v>
      </c>
      <c r="BD8" s="91">
        <f>IF(M8=0,"",IF(BC8=0,"",(BC8/M8)))</f>
        <v>0.16666666666667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15</v>
      </c>
      <c r="BL8" s="97"/>
      <c r="BM8" s="98">
        <f>IF(M8=0,"",IF(BK8=0,"",(BK8/M8)))</f>
        <v>0.35714285714286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13</v>
      </c>
      <c r="BV8" s="105">
        <f>IF(M8=0,"",IF(BU8=0,"",(BU8/M8)))</f>
        <v>0.30952380952381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1</v>
      </c>
      <c r="CE8" s="112">
        <f>IF(M8=0,"",IF(CD8=0,"",(CD8/M8)))</f>
        <v>0.023809523809524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99</v>
      </c>
      <c r="K13" s="24">
        <f>SUM(K6:K12)</f>
        <v>0</v>
      </c>
      <c r="L13" s="24">
        <f>SUM(L6:L12)</f>
        <v>654</v>
      </c>
      <c r="M13" s="24">
        <f>SUM(M6:M12)</f>
        <v>42</v>
      </c>
      <c r="N13" s="24">
        <f>SUM(N6:N12)</f>
        <v>38</v>
      </c>
      <c r="O13" s="25">
        <f>IFERROR(M13/L13,"-")</f>
        <v>0.064220183486239</v>
      </c>
      <c r="P13" s="57">
        <f>SUM(P6:P12)</f>
        <v>1</v>
      </c>
      <c r="Q13" s="57">
        <f>SUM(Q6:Q12)</f>
        <v>7</v>
      </c>
      <c r="R13" s="25">
        <f>IFERROR(P13/M13,"-")</f>
        <v>0.023809523809524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2.2006377676868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10611701</v>
      </c>
      <c r="I6" s="60">
        <v>8055</v>
      </c>
      <c r="J6" s="60">
        <v>0</v>
      </c>
      <c r="K6" s="60">
        <v>646520</v>
      </c>
      <c r="L6" s="71">
        <v>2961</v>
      </c>
      <c r="M6" s="61">
        <f>IFERROR(L6/K6,"-")</f>
        <v>0.0045799047206583</v>
      </c>
      <c r="N6" s="60">
        <v>129</v>
      </c>
      <c r="O6" s="60">
        <v>917</v>
      </c>
      <c r="P6" s="61">
        <f>IFERROR(N6/(L6),"-")</f>
        <v>0.043566362715299</v>
      </c>
      <c r="Q6" s="62">
        <f>IFERROR(H6/SUM(L6:L6),"-")</f>
        <v>3583.8233704829</v>
      </c>
      <c r="R6" s="63">
        <v>349</v>
      </c>
      <c r="S6" s="61">
        <f>IF(L6=0,"-",R6/L6)</f>
        <v>0.11786558595069</v>
      </c>
      <c r="T6" s="164">
        <v>23352510</v>
      </c>
      <c r="U6" s="165">
        <f>IFERROR(T6/L6,"-")</f>
        <v>7886.6970618034</v>
      </c>
      <c r="V6" s="165">
        <f>IFERROR(T6/R6,"-")</f>
        <v>66912.636103152</v>
      </c>
      <c r="W6" s="159">
        <f>SUM(T6:T6)-SUM(H6:H6)</f>
        <v>12740809</v>
      </c>
      <c r="X6" s="65">
        <f>SUM(T6:T6)/SUM(H6:H6)</f>
        <v>2.2006377676868</v>
      </c>
      <c r="Y6" s="58"/>
      <c r="Z6" s="72">
        <v>1</v>
      </c>
      <c r="AA6" s="73">
        <f>IF(L6=0,"",IF(Z6=0,"",(Z6/L6)))</f>
        <v>0.00033772374197906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2</v>
      </c>
      <c r="AJ6" s="79">
        <f>IF(L6=0,"",IF(AI6=0,"",(AI6/L6)))</f>
        <v>0.00067544748395812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22</v>
      </c>
      <c r="AS6" s="85">
        <f>IF(L6=0,"",IF(AR6=0,"",(AR6/L6)))</f>
        <v>0.0074299223235393</v>
      </c>
      <c r="AT6" s="84">
        <v>1</v>
      </c>
      <c r="AU6" s="86">
        <f>IFERROR(AT6/AR6,"-")</f>
        <v>0.045454545454545</v>
      </c>
      <c r="AV6" s="87">
        <v>360000</v>
      </c>
      <c r="AW6" s="88">
        <f>IFERROR(AV6/AR6,"-")</f>
        <v>16363.636363636</v>
      </c>
      <c r="AX6" s="89"/>
      <c r="AY6" s="89"/>
      <c r="AZ6" s="89">
        <v>1</v>
      </c>
      <c r="BA6" s="90">
        <v>99</v>
      </c>
      <c r="BB6" s="91">
        <f>IF(L6=0,"",IF(BA6=0,"",(BA6/L6)))</f>
        <v>0.033434650455927</v>
      </c>
      <c r="BC6" s="90">
        <v>7</v>
      </c>
      <c r="BD6" s="92">
        <f>IFERROR(BC6/BA6,"-")</f>
        <v>0.070707070707071</v>
      </c>
      <c r="BE6" s="93">
        <v>167000</v>
      </c>
      <c r="BF6" s="94">
        <f>IFERROR(BE6/BA6,"-")</f>
        <v>1686.8686868687</v>
      </c>
      <c r="BG6" s="95">
        <v>4</v>
      </c>
      <c r="BH6" s="95"/>
      <c r="BI6" s="95">
        <v>3</v>
      </c>
      <c r="BJ6" s="97">
        <v>1610</v>
      </c>
      <c r="BK6" s="98">
        <f>IF(L6=0,"",IF(BJ6=0,"",(BJ6/L6)))</f>
        <v>0.54373522458629</v>
      </c>
      <c r="BL6" s="99">
        <v>153</v>
      </c>
      <c r="BM6" s="100">
        <f>IFERROR(BL6/BJ6,"-")</f>
        <v>0.095031055900621</v>
      </c>
      <c r="BN6" s="101">
        <v>6373000</v>
      </c>
      <c r="BO6" s="102">
        <f>IFERROR(BN6/BJ6,"-")</f>
        <v>3958.3850931677</v>
      </c>
      <c r="BP6" s="103">
        <v>68</v>
      </c>
      <c r="BQ6" s="103">
        <v>12</v>
      </c>
      <c r="BR6" s="103">
        <v>73</v>
      </c>
      <c r="BS6" s="104">
        <v>980</v>
      </c>
      <c r="BT6" s="105">
        <f>IF(L6=0,"",IF(BS6=0,"",(BS6/L6)))</f>
        <v>0.33096926713948</v>
      </c>
      <c r="BU6" s="106">
        <v>141</v>
      </c>
      <c r="BV6" s="107">
        <f>IFERROR(BU6/BS6,"-")</f>
        <v>0.14387755102041</v>
      </c>
      <c r="BW6" s="108">
        <v>11664510</v>
      </c>
      <c r="BX6" s="109">
        <f>IFERROR(BW6/BS6,"-")</f>
        <v>11902.56122449</v>
      </c>
      <c r="BY6" s="110">
        <v>39</v>
      </c>
      <c r="BZ6" s="110">
        <v>24</v>
      </c>
      <c r="CA6" s="110">
        <v>78</v>
      </c>
      <c r="CB6" s="111">
        <v>247</v>
      </c>
      <c r="CC6" s="112">
        <f>IF(L6=0,"",IF(CB6=0,"",(CB6/L6)))</f>
        <v>0.083417764268828</v>
      </c>
      <c r="CD6" s="113">
        <v>47</v>
      </c>
      <c r="CE6" s="114">
        <f>IFERROR(CD6/CB6,"-")</f>
        <v>0.19028340080972</v>
      </c>
      <c r="CF6" s="115">
        <v>4788000</v>
      </c>
      <c r="CG6" s="116">
        <f>IFERROR(CF6/CB6,"-")</f>
        <v>19384.615384615</v>
      </c>
      <c r="CH6" s="117">
        <v>11</v>
      </c>
      <c r="CI6" s="117">
        <v>4</v>
      </c>
      <c r="CJ6" s="117">
        <v>32</v>
      </c>
      <c r="CK6" s="118">
        <v>349</v>
      </c>
      <c r="CL6" s="119">
        <v>23352510</v>
      </c>
      <c r="CM6" s="119">
        <v>1143000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20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8055</v>
      </c>
      <c r="J11" s="24">
        <f>SUM(J6:J10)</f>
        <v>0</v>
      </c>
      <c r="K11" s="24">
        <f>SUM(K6:K10)</f>
        <v>646540</v>
      </c>
      <c r="L11" s="24">
        <f>SUM(L6:L10)</f>
        <v>2961</v>
      </c>
      <c r="M11" s="25">
        <f>IFERROR(L11/K11,"-")</f>
        <v>0.0045797630463699</v>
      </c>
      <c r="N11" s="57">
        <f>SUM(N6:N10)</f>
        <v>129</v>
      </c>
      <c r="O11" s="57">
        <f>SUM(O6:O10)</f>
        <v>917</v>
      </c>
      <c r="P11" s="25">
        <f>IFERROR(N11/L11,"-")</f>
        <v>0.043566362715299</v>
      </c>
      <c r="Q11" s="26">
        <f>IFERROR(H11/L11,"-")</f>
        <v>0</v>
      </c>
      <c r="R11" s="27">
        <f>SUM(R6:R10)</f>
        <v>349</v>
      </c>
      <c r="S11" s="25">
        <f>IFERROR(R11/L11,"-")</f>
        <v>0.11786558595069</v>
      </c>
      <c r="T11" s="162">
        <f>SUM(T6:T10)</f>
        <v>23352510</v>
      </c>
      <c r="U11" s="162">
        <f>IFERROR(T11/L11,"-")</f>
        <v>7886.6970618034</v>
      </c>
      <c r="V11" s="162">
        <f>IFERROR(T11/R11,"-")</f>
        <v>66912.636103152</v>
      </c>
      <c r="W11" s="162">
        <f>T11-H11</f>
        <v>23352510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