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<sst xmlns="http://schemas.openxmlformats.org/spreadsheetml/2006/main" uniqueCount="63">
  <si>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</si>
  <si>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</si>
  <si>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</si>
  <si>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</si>
  <si>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</si>
  <si>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</si>
  <si>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</si>
  <si>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</si>
  <si>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</si>
  <si>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</si>
  <si>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</si>
  <si>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</si>
  <si>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</si>
  <si>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</si>
  <si>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</si>
  <si>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</si>
  <si>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</si>
  <si>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</si>
  <si>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</si>
  <si>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</si>
  <si>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</si>
  <si>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</si>
  <si>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</si>
  <si>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</si>
  <si>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01月</t>
  </si>
  <si>
    <t>蜜と月</t>
  </si>
  <si>
    <t>最終更新日</t>
  </si>
  <si>
    <t>04月30日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</si>
  <si>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</si>
  <si>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</si>
  <si>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</si>
  <si>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</si>
  <si>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</si>
  <si>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</si>
  <si>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</si>
  <si>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</si>
  <si>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</si>
  <si>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</si>
  <si>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</si>
  <si>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</si>
  <si>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</si>
  <si>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</si>
  <si>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</si>
  <si>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</si>
  <si>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</si>
  <si>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</si>
  <si>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</si>
  <si>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</si>
  <si>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</si>
  <si>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</si>
  <si>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</si>
  <si>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</si>
  <si>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</si>
  <si>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</si>
  <si>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</si>
  <si>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</si>
  <si>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</si>
  <si>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</si>
  <si>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YDN（ディスプレイ）</t>
  </si>
  <si>
    <t>1/1～1/31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</si>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</sst>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0</v>
      </c>
      <c r="E6" s="36">
        <v>1</v>
      </c>
      <c r="F6" s="36">
        <v>0</v>
      </c>
      <c r="G6" s="36">
        <v>65</v>
      </c>
      <c r="H6" s="43">
        <v>1</v>
      </c>
      <c r="I6" s="44">
        <v>0</v>
      </c>
      <c r="J6" s="47">
        <f>H6+I6</f>
        <v>1</v>
      </c>
      <c r="K6" s="37">
        <f>IFERROR(J6/G6,"-")</f>
        <v>0.015384615384615</v>
      </c>
      <c r="L6" s="36">
        <v>0</v>
      </c>
      <c r="M6" s="36">
        <v>0</v>
      </c>
      <c r="N6" s="37">
        <f>IFERROR(L6/J6,"-")</f>
        <v>0</v>
      </c>
      <c r="O6" s="38">
        <f>IFERROR(D6/J6,"-")</f>
        <v>0</v>
      </c>
      <c r="P6" s="39">
        <v>0</v>
      </c>
      <c r="Q6" s="37">
        <f>IFERROR(P6/J6,"-")</f>
        <v>0</v>
      </c>
      <c r="R6" s="213">
        <v>0</v>
      </c>
      <c r="S6" s="214">
        <f>IFERROR(R6/J6,"-")</f>
        <v>0</v>
      </c>
      <c r="T6" s="214" t="str">
        <f>IFERROR(R6/P6,"-")</f>
        <v>-</v>
      </c>
      <c r="U6" s="208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0</v>
      </c>
      <c r="E9" s="21">
        <f>SUM(E6:E7)</f>
        <v>1</v>
      </c>
      <c r="F9" s="21">
        <f>SUM(F6:F7)</f>
        <v>0</v>
      </c>
      <c r="G9" s="21">
        <f>SUM(G6:G7)</f>
        <v>65</v>
      </c>
      <c r="H9" s="21">
        <f>SUM(H6:H7)</f>
        <v>1</v>
      </c>
      <c r="I9" s="21">
        <f>SUM(I6:I7)</f>
        <v>0</v>
      </c>
      <c r="J9" s="21">
        <f>SUM(J6:J7)</f>
        <v>1</v>
      </c>
      <c r="K9" s="22">
        <f>IFERROR(J9/G9,"-")</f>
        <v>0.015384615384615</v>
      </c>
      <c r="L9" s="33">
        <f>SUM(L6:L7)</f>
        <v>0</v>
      </c>
      <c r="M9" s="33">
        <f>SUM(M6:M7)</f>
        <v>0</v>
      </c>
      <c r="N9" s="22">
        <f>IFERROR(L9/J9,"-")</f>
        <v>0</v>
      </c>
      <c r="O9" s="23">
        <f>IFERROR(D9/J9,"-")</f>
        <v>0</v>
      </c>
      <c r="P9" s="24">
        <f>SUM(P6:P7)</f>
        <v>0</v>
      </c>
      <c r="Q9" s="22">
        <f>IFERROR(P9/J9,"-")</f>
        <v>0</v>
      </c>
      <c r="R9" s="25">
        <f>SUM(R6:R7)</f>
        <v>0</v>
      </c>
      <c r="S9" s="25">
        <f>IFERROR(R9/J9,"-")</f>
        <v>0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0</v>
      </c>
      <c r="H6" s="80">
        <v>1</v>
      </c>
      <c r="I6" s="80">
        <v>0</v>
      </c>
      <c r="J6" s="80">
        <v>62</v>
      </c>
      <c r="K6" s="81">
        <v>1</v>
      </c>
      <c r="L6" s="82">
        <f>IFERROR(K6/J6,"-")</f>
        <v>0.016129032258065</v>
      </c>
      <c r="M6" s="80">
        <v>0</v>
      </c>
      <c r="N6" s="80">
        <v>0</v>
      </c>
      <c r="O6" s="82">
        <f>IFERROR(M6/(K6),"-")</f>
        <v>0</v>
      </c>
      <c r="P6" s="83">
        <f>IFERROR(G6/SUM(K6:K6),"-")</f>
        <v>0</v>
      </c>
      <c r="Q6" s="84">
        <v>0</v>
      </c>
      <c r="R6" s="82">
        <f>IF(K6=0,"-",Q6/K6)</f>
        <v>0</v>
      </c>
      <c r="S6" s="200"/>
      <c r="T6" s="201">
        <f>IFERROR(S6/K6,"-")</f>
        <v>0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>
        <f>IF(K6=0,"",IF(AQ6=0,"",(AQ6/K6)))</f>
        <v>0</v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>
        <f>IF(K6=0,"",IF(AZ6=0,"",(AZ6/K6)))</f>
        <v>0</v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>
        <f>IF(K6=0,"",IF(BI6=0,"",(BI6/K6)))</f>
        <v>0</v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>
        <v>1</v>
      </c>
      <c r="BS6" s="119">
        <f>IF(K6=0,"",IF(BR6=0,"",(BR6/K6)))</f>
        <v>1</v>
      </c>
      <c r="BT6" s="120"/>
      <c r="BU6" s="121">
        <f>IFERROR(BT6/BR6,"-")</f>
        <v>0</v>
      </c>
      <c r="BV6" s="122"/>
      <c r="BW6" s="123">
        <f>IFERROR(BV6/BR6,"-")</f>
        <v>0</v>
      </c>
      <c r="BX6" s="124"/>
      <c r="BY6" s="124"/>
      <c r="BZ6" s="124"/>
      <c r="CA6" s="125"/>
      <c r="CB6" s="126">
        <f>IF(K6=0,"",IF(CA6=0,"",(CA6/K6)))</f>
        <v>0</v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3</v>
      </c>
      <c r="K7" s="81">
        <v>0</v>
      </c>
      <c r="L7" s="82">
        <f>IFERROR(K7/J7,"-")</f>
        <v>0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 t="str">
        <f>W10</f>
        <v>0</v>
      </c>
      <c r="B10" s="153"/>
      <c r="C10" s="153"/>
      <c r="D10" s="153"/>
      <c r="E10" s="154" t="s">
        <v>62</v>
      </c>
      <c r="F10" s="154"/>
      <c r="G10" s="203">
        <f>SUM(G6:G9)</f>
        <v>0</v>
      </c>
      <c r="H10" s="153">
        <f>SUM(H6:H9)</f>
        <v>1</v>
      </c>
      <c r="I10" s="153">
        <f>SUM(I6:I9)</f>
        <v>0</v>
      </c>
      <c r="J10" s="153">
        <f>SUM(J6:J9)</f>
        <v>65</v>
      </c>
      <c r="K10" s="153">
        <f>SUM(K6:K9)</f>
        <v>1</v>
      </c>
      <c r="L10" s="155">
        <f>IFERROR(K10/J10,"-")</f>
        <v>0.015384615384615</v>
      </c>
      <c r="M10" s="156">
        <f>SUM(M6:M9)</f>
        <v>0</v>
      </c>
      <c r="N10" s="156">
        <f>SUM(N6:N9)</f>
        <v>0</v>
      </c>
      <c r="O10" s="155">
        <f>IFERROR(M10/K10,"-")</f>
        <v>0</v>
      </c>
      <c r="P10" s="157">
        <f>IFERROR(G10/K10,"-")</f>
        <v>0</v>
      </c>
      <c r="Q10" s="158">
        <f>SUM(Q6:Q9)</f>
        <v>0</v>
      </c>
      <c r="R10" s="155">
        <f>IFERROR(Q10/K10,"-")</f>
        <v>0</v>
      </c>
      <c r="S10" s="203">
        <f>SUM(S6:S9)</f>
        <v>0</v>
      </c>
      <c r="T10" s="203">
        <f>IFERROR(S10/K10,"-")</f>
        <v>0</v>
      </c>
      <c r="U10" s="203" t="str">
        <f>IFERROR(S10/Q10,"-")</f>
        <v>-</v>
      </c>
      <c r="V10" s="203">
        <f>S10-G10</f>
        <v>0</v>
      </c>
      <c r="W10" s="159" t="str">
        <f>S10/G10</f>
        <v>0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