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<sst xmlns="http://schemas.openxmlformats.org/spreadsheetml/2006/main" uniqueCount="67">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</sst>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8688153</v>
      </c>
      <c r="E6" s="36">
        <v>8414</v>
      </c>
      <c r="F6" s="36">
        <v>0</v>
      </c>
      <c r="G6" s="36">
        <v>436367</v>
      </c>
      <c r="H6" s="43">
        <v>4599</v>
      </c>
      <c r="I6" s="44">
        <v>127</v>
      </c>
      <c r="J6" s="47">
        <f>H6+I6</f>
        <v>4726</v>
      </c>
      <c r="K6" s="37">
        <f>IFERROR(J6/G6,"-")</f>
        <v>0.010830333182848</v>
      </c>
      <c r="L6" s="36">
        <v>187</v>
      </c>
      <c r="M6" s="36">
        <v>1499</v>
      </c>
      <c r="N6" s="37">
        <f>IFERROR(L6/J6,"-")</f>
        <v>0.039568345323741</v>
      </c>
      <c r="O6" s="38">
        <f>IFERROR(D6/J6,"-")</f>
        <v>1838.3734659331</v>
      </c>
      <c r="P6" s="39">
        <v>610</v>
      </c>
      <c r="Q6" s="37">
        <f>IFERROR(P6/J6,"-")</f>
        <v>0.12907321201862</v>
      </c>
      <c r="R6" s="213">
        <v>36691612</v>
      </c>
      <c r="S6" s="214">
        <f>IFERROR(R6/J6,"-")</f>
        <v>7763.7774016081</v>
      </c>
      <c r="T6" s="214">
        <f>IFERROR(R6/P6,"-")</f>
        <v>60150.183606557</v>
      </c>
      <c r="U6" s="208">
        <f>IFERROR(R6-D6,"-")</f>
        <v>28003459</v>
      </c>
      <c r="V6" s="40">
        <f>R6/D6</f>
        <v>4.2231774693655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8688153</v>
      </c>
      <c r="E9" s="21">
        <f>SUM(E6:E7)</f>
        <v>8414</v>
      </c>
      <c r="F9" s="21">
        <f>SUM(F6:F7)</f>
        <v>0</v>
      </c>
      <c r="G9" s="21">
        <f>SUM(G6:G7)</f>
        <v>436367</v>
      </c>
      <c r="H9" s="21">
        <f>SUM(H6:H7)</f>
        <v>4599</v>
      </c>
      <c r="I9" s="21">
        <f>SUM(I6:I7)</f>
        <v>127</v>
      </c>
      <c r="J9" s="21">
        <f>SUM(J6:J7)</f>
        <v>4726</v>
      </c>
      <c r="K9" s="22">
        <f>IFERROR(J9/G9,"-")</f>
        <v>0.010830333182848</v>
      </c>
      <c r="L9" s="33">
        <f>SUM(L6:L7)</f>
        <v>187</v>
      </c>
      <c r="M9" s="33">
        <f>SUM(M6:M7)</f>
        <v>1499</v>
      </c>
      <c r="N9" s="22">
        <f>IFERROR(L9/J9,"-")</f>
        <v>0.039568345323741</v>
      </c>
      <c r="O9" s="23">
        <f>IFERROR(D9/J9,"-")</f>
        <v>1838.3734659331</v>
      </c>
      <c r="P9" s="24">
        <f>SUM(P6:P7)</f>
        <v>610</v>
      </c>
      <c r="Q9" s="22">
        <f>IFERROR(P9/J9,"-")</f>
        <v>0.12907321201862</v>
      </c>
      <c r="R9" s="25">
        <f>SUM(R6:R7)</f>
        <v>36691612</v>
      </c>
      <c r="S9" s="25">
        <f>IFERROR(R9/J9,"-")</f>
        <v>7763.7774016081</v>
      </c>
      <c r="T9" s="25">
        <f>IFERROR(R9/P9,"-")</f>
        <v>60150.183606557</v>
      </c>
      <c r="U9" s="26">
        <f>SUM(U6:U7)</f>
        <v>28003459</v>
      </c>
      <c r="V9" s="27">
        <f>IFERROR(R9/D9,"-")</f>
        <v>4.2231774693655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2.8476814925428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2652547</v>
      </c>
      <c r="H6" s="80">
        <v>2169</v>
      </c>
      <c r="I6" s="80">
        <v>0</v>
      </c>
      <c r="J6" s="80">
        <v>177124</v>
      </c>
      <c r="K6" s="81">
        <v>1247</v>
      </c>
      <c r="L6" s="82">
        <f>IFERROR(K6/J6,"-")</f>
        <v>0.0070402655766582</v>
      </c>
      <c r="M6" s="80">
        <v>43</v>
      </c>
      <c r="N6" s="80">
        <v>452</v>
      </c>
      <c r="O6" s="82">
        <f>IFERROR(M6/(K6),"-")</f>
        <v>0.03448275862069</v>
      </c>
      <c r="P6" s="83">
        <f>IFERROR(G6/SUM(K6:K6),"-")</f>
        <v>2127.1427425822</v>
      </c>
      <c r="Q6" s="84">
        <v>148</v>
      </c>
      <c r="R6" s="82">
        <f>IF(K6=0,"-",Q6/K6)</f>
        <v>0.1186848436247</v>
      </c>
      <c r="S6" s="200">
        <v>7553609</v>
      </c>
      <c r="T6" s="201">
        <f>IFERROR(S6/K6,"-")</f>
        <v>6057.4250200481</v>
      </c>
      <c r="U6" s="201">
        <f>IFERROR(S6/Q6,"-")</f>
        <v>51037.898648649</v>
      </c>
      <c r="V6" s="202">
        <f>SUM(S6:S6)-SUM(G6:G6)</f>
        <v>4901062</v>
      </c>
      <c r="W6" s="86">
        <f>SUM(S6:S6)/SUM(G6:G6)</f>
        <v>2.8476814925428</v>
      </c>
      <c r="Y6" s="87">
        <v>2</v>
      </c>
      <c r="Z6" s="88">
        <f>IF(K6=0,"",IF(Y6=0,"",(Y6/K6)))</f>
        <v>0.0016038492381716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10</v>
      </c>
      <c r="AI6" s="94">
        <f>IF(K6=0,"",IF(AH6=0,"",(AH6/K6)))</f>
        <v>0.0080192461908581</v>
      </c>
      <c r="AJ6" s="93">
        <v>1</v>
      </c>
      <c r="AK6" s="95">
        <f>IFERROR(AJ6/AH6,"-")</f>
        <v>0.1</v>
      </c>
      <c r="AL6" s="96">
        <v>18000</v>
      </c>
      <c r="AM6" s="97">
        <f>IFERROR(AL6/AH6,"-")</f>
        <v>1800</v>
      </c>
      <c r="AN6" s="98"/>
      <c r="AO6" s="98"/>
      <c r="AP6" s="98">
        <v>1</v>
      </c>
      <c r="AQ6" s="99">
        <v>20</v>
      </c>
      <c r="AR6" s="100">
        <f>IF(K6=0,"",IF(AQ6=0,"",(AQ6/K6)))</f>
        <v>0.016038492381716</v>
      </c>
      <c r="AS6" s="99">
        <v>2</v>
      </c>
      <c r="AT6" s="101">
        <f>IFERROR(AR6/AQ6,"-")</f>
        <v>0.00080192461908581</v>
      </c>
      <c r="AU6" s="102">
        <v>14000</v>
      </c>
      <c r="AV6" s="103">
        <f>IFERROR(AU6/AQ6,"-")</f>
        <v>700</v>
      </c>
      <c r="AW6" s="104">
        <v>1</v>
      </c>
      <c r="AX6" s="104"/>
      <c r="AY6" s="104">
        <v>1</v>
      </c>
      <c r="AZ6" s="105">
        <v>735</v>
      </c>
      <c r="BA6" s="106">
        <f>IF(K6=0,"",IF(AZ6=0,"",(AZ6/K6)))</f>
        <v>0.58941459502807</v>
      </c>
      <c r="BB6" s="105">
        <v>61</v>
      </c>
      <c r="BC6" s="107">
        <f>IFERROR(BB6/AZ6,"-")</f>
        <v>0.082993197278912</v>
      </c>
      <c r="BD6" s="108">
        <v>1603715</v>
      </c>
      <c r="BE6" s="109">
        <f>IFERROR(BD6/AZ6,"-")</f>
        <v>2181.925170068</v>
      </c>
      <c r="BF6" s="110">
        <v>33</v>
      </c>
      <c r="BG6" s="110">
        <v>10</v>
      </c>
      <c r="BH6" s="110">
        <v>18</v>
      </c>
      <c r="BI6" s="111">
        <v>256</v>
      </c>
      <c r="BJ6" s="112">
        <f>IF(K6=0,"",IF(BI6=0,"",(BI6/K6)))</f>
        <v>0.20529270248597</v>
      </c>
      <c r="BK6" s="113">
        <v>42</v>
      </c>
      <c r="BL6" s="114">
        <f>IFERROR(BK6/BI6,"-")</f>
        <v>0.1640625</v>
      </c>
      <c r="BM6" s="115">
        <v>814500</v>
      </c>
      <c r="BN6" s="116">
        <f>IFERROR(BM6/BI6,"-")</f>
        <v>3181.640625</v>
      </c>
      <c r="BO6" s="117">
        <v>22</v>
      </c>
      <c r="BP6" s="117">
        <v>6</v>
      </c>
      <c r="BQ6" s="117">
        <v>14</v>
      </c>
      <c r="BR6" s="118">
        <v>173</v>
      </c>
      <c r="BS6" s="119">
        <f>IF(K6=0,"",IF(BR6=0,"",(BR6/K6)))</f>
        <v>0.13873295910184</v>
      </c>
      <c r="BT6" s="120">
        <v>29</v>
      </c>
      <c r="BU6" s="121">
        <f>IFERROR(BT6/BR6,"-")</f>
        <v>0.16763005780347</v>
      </c>
      <c r="BV6" s="122">
        <v>4594574</v>
      </c>
      <c r="BW6" s="123">
        <f>IFERROR(BV6/BR6,"-")</f>
        <v>26558.231213873</v>
      </c>
      <c r="BX6" s="124">
        <v>11</v>
      </c>
      <c r="BY6" s="124">
        <v>2</v>
      </c>
      <c r="BZ6" s="124">
        <v>16</v>
      </c>
      <c r="CA6" s="125">
        <v>51</v>
      </c>
      <c r="CB6" s="126">
        <f>IF(K6=0,"",IF(CA6=0,"",(CA6/K6)))</f>
        <v>0.040898155573376</v>
      </c>
      <c r="CC6" s="127">
        <v>13</v>
      </c>
      <c r="CD6" s="128">
        <f>IFERROR(CC6/CA6,"-")</f>
        <v>0.25490196078431</v>
      </c>
      <c r="CE6" s="129">
        <v>508820</v>
      </c>
      <c r="CF6" s="130">
        <f>IFERROR(CE6/CA6,"-")</f>
        <v>9976.862745098</v>
      </c>
      <c r="CG6" s="131">
        <v>4</v>
      </c>
      <c r="CH6" s="131">
        <v>2</v>
      </c>
      <c r="CI6" s="131">
        <v>7</v>
      </c>
      <c r="CJ6" s="132">
        <v>148</v>
      </c>
      <c r="CK6" s="133">
        <v>7553609</v>
      </c>
      <c r="CL6" s="133">
        <v>1543000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5.1218731493203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3719917</v>
      </c>
      <c r="H7" s="80">
        <v>3939</v>
      </c>
      <c r="I7" s="80">
        <v>0</v>
      </c>
      <c r="J7" s="80">
        <v>207323</v>
      </c>
      <c r="K7" s="81">
        <v>2139</v>
      </c>
      <c r="L7" s="82">
        <f>IFERROR(K7/J7,"-")</f>
        <v>0.010317234460238</v>
      </c>
      <c r="M7" s="80">
        <v>103</v>
      </c>
      <c r="N7" s="80">
        <v>632</v>
      </c>
      <c r="O7" s="82">
        <f>IFERROR(M7/(K7),"-")</f>
        <v>0.048153342683497</v>
      </c>
      <c r="P7" s="83">
        <f>IFERROR(G7/SUM(K7:K7),"-")</f>
        <v>1739.0916316036</v>
      </c>
      <c r="Q7" s="84">
        <v>284</v>
      </c>
      <c r="R7" s="82">
        <f>IF(K7=0,"-",Q7/K7)</f>
        <v>0.13277232351566</v>
      </c>
      <c r="S7" s="200">
        <v>19052943</v>
      </c>
      <c r="T7" s="201">
        <f>IFERROR(S7/K7,"-")</f>
        <v>8907.4067321178</v>
      </c>
      <c r="U7" s="201">
        <f>IFERROR(S7/Q7,"-")</f>
        <v>67087.827464789</v>
      </c>
      <c r="V7" s="202">
        <f>SUM(S7:S7)-SUM(G7:G7)</f>
        <v>15333026</v>
      </c>
      <c r="W7" s="86">
        <f>SUM(S7:S7)/SUM(G7:G7)</f>
        <v>5.1218731493203</v>
      </c>
      <c r="Y7" s="87">
        <v>1</v>
      </c>
      <c r="Z7" s="88">
        <f>IF(K7=0,"",IF(Y7=0,"",(Y7/K7)))</f>
        <v>0.00046750818139317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13</v>
      </c>
      <c r="AI7" s="94">
        <f>IF(K7=0,"",IF(AH7=0,"",(AH7/K7)))</f>
        <v>0.0060776063581113</v>
      </c>
      <c r="AJ7" s="93">
        <v>1</v>
      </c>
      <c r="AK7" s="95">
        <f>IFERROR(AJ7/AH7,"-")</f>
        <v>0.076923076923077</v>
      </c>
      <c r="AL7" s="96">
        <v>6000</v>
      </c>
      <c r="AM7" s="97">
        <f>IFERROR(AL7/AH7,"-")</f>
        <v>461.53846153846</v>
      </c>
      <c r="AN7" s="98"/>
      <c r="AO7" s="98">
        <v>1</v>
      </c>
      <c r="AP7" s="98"/>
      <c r="AQ7" s="99">
        <v>25</v>
      </c>
      <c r="AR7" s="100">
        <f>IF(K7=0,"",IF(AQ7=0,"",(AQ7/K7)))</f>
        <v>0.011687704534829</v>
      </c>
      <c r="AS7" s="99">
        <v>2</v>
      </c>
      <c r="AT7" s="101">
        <f>IFERROR(AR7/AQ7,"-")</f>
        <v>0.00046750818139317</v>
      </c>
      <c r="AU7" s="102">
        <v>6000</v>
      </c>
      <c r="AV7" s="103">
        <f>IFERROR(AU7/AQ7,"-")</f>
        <v>240</v>
      </c>
      <c r="AW7" s="104">
        <v>1</v>
      </c>
      <c r="AX7" s="104">
        <v>1</v>
      </c>
      <c r="AY7" s="104"/>
      <c r="AZ7" s="105">
        <v>202</v>
      </c>
      <c r="BA7" s="106">
        <f>IF(K7=0,"",IF(AZ7=0,"",(AZ7/K7)))</f>
        <v>0.094436652641421</v>
      </c>
      <c r="BB7" s="105">
        <v>9</v>
      </c>
      <c r="BC7" s="107">
        <f>IFERROR(BB7/AZ7,"-")</f>
        <v>0.044554455445545</v>
      </c>
      <c r="BD7" s="108">
        <v>90000</v>
      </c>
      <c r="BE7" s="109">
        <f>IFERROR(BD7/AZ7,"-")</f>
        <v>445.54455445545</v>
      </c>
      <c r="BF7" s="110">
        <v>6</v>
      </c>
      <c r="BG7" s="110"/>
      <c r="BH7" s="110">
        <v>3</v>
      </c>
      <c r="BI7" s="111">
        <v>1422</v>
      </c>
      <c r="BJ7" s="112">
        <f>IF(K7=0,"",IF(BI7=0,"",(BI7/K7)))</f>
        <v>0.66479663394109</v>
      </c>
      <c r="BK7" s="113">
        <v>177</v>
      </c>
      <c r="BL7" s="114">
        <f>IFERROR(BK7/BI7,"-")</f>
        <v>0.12447257383966</v>
      </c>
      <c r="BM7" s="115">
        <v>8969747</v>
      </c>
      <c r="BN7" s="116">
        <f>IFERROR(BM7/BI7,"-")</f>
        <v>6307.8389592124</v>
      </c>
      <c r="BO7" s="117">
        <v>86</v>
      </c>
      <c r="BP7" s="117">
        <v>31</v>
      </c>
      <c r="BQ7" s="117">
        <v>60</v>
      </c>
      <c r="BR7" s="118">
        <v>428</v>
      </c>
      <c r="BS7" s="119">
        <f>IF(K7=0,"",IF(BR7=0,"",(BR7/K7)))</f>
        <v>0.20009350163628</v>
      </c>
      <c r="BT7" s="120">
        <v>80</v>
      </c>
      <c r="BU7" s="121">
        <f>IFERROR(BT7/BR7,"-")</f>
        <v>0.18691588785047</v>
      </c>
      <c r="BV7" s="122">
        <v>6744696</v>
      </c>
      <c r="BW7" s="123">
        <f>IFERROR(BV7/BR7,"-")</f>
        <v>15758.635514019</v>
      </c>
      <c r="BX7" s="124">
        <v>26</v>
      </c>
      <c r="BY7" s="124">
        <v>11</v>
      </c>
      <c r="BZ7" s="124">
        <v>43</v>
      </c>
      <c r="CA7" s="125">
        <v>48</v>
      </c>
      <c r="CB7" s="126">
        <f>IF(K7=0,"",IF(CA7=0,"",(CA7/K7)))</f>
        <v>0.022440392706872</v>
      </c>
      <c r="CC7" s="127">
        <v>15</v>
      </c>
      <c r="CD7" s="128">
        <f>IFERROR(CC7/CA7,"-")</f>
        <v>0.3125</v>
      </c>
      <c r="CE7" s="129">
        <v>3236500</v>
      </c>
      <c r="CF7" s="130">
        <f>IFERROR(CE7/CA7,"-")</f>
        <v>67427.083333333</v>
      </c>
      <c r="CG7" s="131">
        <v>1</v>
      </c>
      <c r="CH7" s="131">
        <v>3</v>
      </c>
      <c r="CI7" s="131">
        <v>11</v>
      </c>
      <c r="CJ7" s="132">
        <v>284</v>
      </c>
      <c r="CK7" s="133">
        <v>19052943</v>
      </c>
      <c r="CL7" s="133">
        <v>1752000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4.3551012247327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2315689</v>
      </c>
      <c r="H8" s="80">
        <v>2306</v>
      </c>
      <c r="I8" s="80">
        <v>0</v>
      </c>
      <c r="J8" s="80">
        <v>51920</v>
      </c>
      <c r="K8" s="81">
        <v>1340</v>
      </c>
      <c r="L8" s="82">
        <f>IFERROR(K8/J8,"-")</f>
        <v>0.025808936825886</v>
      </c>
      <c r="M8" s="80">
        <v>41</v>
      </c>
      <c r="N8" s="80">
        <v>415</v>
      </c>
      <c r="O8" s="82">
        <f>IFERROR(M8/(K8),"-")</f>
        <v>0.030597014925373</v>
      </c>
      <c r="P8" s="83">
        <f>IFERROR(G8/SUM(K8:K8),"-")</f>
        <v>1728.126119403</v>
      </c>
      <c r="Q8" s="84">
        <v>178</v>
      </c>
      <c r="R8" s="82">
        <f>IF(K8=0,"-",Q8/K8)</f>
        <v>0.13283582089552</v>
      </c>
      <c r="S8" s="200">
        <v>10085060</v>
      </c>
      <c r="T8" s="201">
        <f>IFERROR(S8/K8,"-")</f>
        <v>7526.1641791045</v>
      </c>
      <c r="U8" s="201">
        <f>IFERROR(S8/Q8,"-")</f>
        <v>56657.640449438</v>
      </c>
      <c r="V8" s="202">
        <f>SUM(S8:S8)-SUM(G8:G8)</f>
        <v>7769371</v>
      </c>
      <c r="W8" s="86">
        <f>SUM(S8:S8)/SUM(G8:G8)</f>
        <v>4.3551012247327</v>
      </c>
      <c r="Y8" s="87">
        <v>42</v>
      </c>
      <c r="Z8" s="88">
        <f>IF(K8=0,"",IF(Y8=0,"",(Y8/K8)))</f>
        <v>0.03134328358209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196</v>
      </c>
      <c r="AI8" s="94">
        <f>IF(K8=0,"",IF(AH8=0,"",(AH8/K8)))</f>
        <v>0.14626865671642</v>
      </c>
      <c r="AJ8" s="93">
        <v>8</v>
      </c>
      <c r="AK8" s="95">
        <f>IFERROR(AJ8/AH8,"-")</f>
        <v>0.040816326530612</v>
      </c>
      <c r="AL8" s="96">
        <v>78000</v>
      </c>
      <c r="AM8" s="97">
        <f>IFERROR(AL8/AH8,"-")</f>
        <v>397.95918367347</v>
      </c>
      <c r="AN8" s="98">
        <v>4</v>
      </c>
      <c r="AO8" s="98">
        <v>2</v>
      </c>
      <c r="AP8" s="98">
        <v>2</v>
      </c>
      <c r="AQ8" s="99">
        <v>115</v>
      </c>
      <c r="AR8" s="100">
        <f>IF(K8=0,"",IF(AQ8=0,"",(AQ8/K8)))</f>
        <v>0.085820895522388</v>
      </c>
      <c r="AS8" s="99">
        <v>10</v>
      </c>
      <c r="AT8" s="101">
        <f>IFERROR(AR8/AQ8,"-")</f>
        <v>0.00074626865671642</v>
      </c>
      <c r="AU8" s="102">
        <v>88000</v>
      </c>
      <c r="AV8" s="103">
        <f>IFERROR(AU8/AQ8,"-")</f>
        <v>765.21739130435</v>
      </c>
      <c r="AW8" s="104">
        <v>6</v>
      </c>
      <c r="AX8" s="104">
        <v>1</v>
      </c>
      <c r="AY8" s="104">
        <v>3</v>
      </c>
      <c r="AZ8" s="105">
        <v>330</v>
      </c>
      <c r="BA8" s="106">
        <f>IF(K8=0,"",IF(AZ8=0,"",(AZ8/K8)))</f>
        <v>0.24626865671642</v>
      </c>
      <c r="BB8" s="105">
        <v>36</v>
      </c>
      <c r="BC8" s="107">
        <f>IFERROR(BB8/AZ8,"-")</f>
        <v>0.10909090909091</v>
      </c>
      <c r="BD8" s="108">
        <v>312500</v>
      </c>
      <c r="BE8" s="109">
        <f>IFERROR(BD8/AZ8,"-")</f>
        <v>946.9696969697</v>
      </c>
      <c r="BF8" s="110">
        <v>24</v>
      </c>
      <c r="BG8" s="110">
        <v>7</v>
      </c>
      <c r="BH8" s="110">
        <v>5</v>
      </c>
      <c r="BI8" s="111">
        <v>463</v>
      </c>
      <c r="BJ8" s="112">
        <f>IF(K8=0,"",IF(BI8=0,"",(BI8/K8)))</f>
        <v>0.3455223880597</v>
      </c>
      <c r="BK8" s="113">
        <v>86</v>
      </c>
      <c r="BL8" s="114">
        <f>IFERROR(BK8/BI8,"-")</f>
        <v>0.18574514038877</v>
      </c>
      <c r="BM8" s="115">
        <v>2568560</v>
      </c>
      <c r="BN8" s="116">
        <f>IFERROR(BM8/BI8,"-")</f>
        <v>5547.6457883369</v>
      </c>
      <c r="BO8" s="117">
        <v>47</v>
      </c>
      <c r="BP8" s="117">
        <v>11</v>
      </c>
      <c r="BQ8" s="117">
        <v>28</v>
      </c>
      <c r="BR8" s="118">
        <v>169</v>
      </c>
      <c r="BS8" s="119">
        <f>IF(K8=0,"",IF(BR8=0,"",(BR8/K8)))</f>
        <v>0.12611940298507</v>
      </c>
      <c r="BT8" s="120">
        <v>34</v>
      </c>
      <c r="BU8" s="121">
        <f>IFERROR(BT8/BR8,"-")</f>
        <v>0.20118343195266</v>
      </c>
      <c r="BV8" s="122">
        <v>6398000</v>
      </c>
      <c r="BW8" s="123">
        <f>IFERROR(BV8/BR8,"-")</f>
        <v>37857.98816568</v>
      </c>
      <c r="BX8" s="124">
        <v>14</v>
      </c>
      <c r="BY8" s="124">
        <v>6</v>
      </c>
      <c r="BZ8" s="124">
        <v>14</v>
      </c>
      <c r="CA8" s="125">
        <v>25</v>
      </c>
      <c r="CB8" s="126">
        <f>IF(K8=0,"",IF(CA8=0,"",(CA8/K8)))</f>
        <v>0.01865671641791</v>
      </c>
      <c r="CC8" s="127">
        <v>4</v>
      </c>
      <c r="CD8" s="128">
        <f>IFERROR(CC8/CA8,"-")</f>
        <v>0.16</v>
      </c>
      <c r="CE8" s="129">
        <v>640000</v>
      </c>
      <c r="CF8" s="130">
        <f>IFERROR(CE8/CA8,"-")</f>
        <v>25600</v>
      </c>
      <c r="CG8" s="131">
        <v>1</v>
      </c>
      <c r="CH8" s="131"/>
      <c r="CI8" s="131">
        <v>3</v>
      </c>
      <c r="CJ8" s="132">
        <v>178</v>
      </c>
      <c r="CK8" s="133">
        <v>10085060</v>
      </c>
      <c r="CL8" s="133">
        <v>4483000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4.2231774693655</v>
      </c>
      <c r="B11" s="153"/>
      <c r="C11" s="153"/>
      <c r="D11" s="153"/>
      <c r="E11" s="154" t="s">
        <v>66</v>
      </c>
      <c r="F11" s="154"/>
      <c r="G11" s="203">
        <f>SUM(G6:G10)</f>
        <v>8688153</v>
      </c>
      <c r="H11" s="153">
        <f>SUM(H6:H10)</f>
        <v>8414</v>
      </c>
      <c r="I11" s="153">
        <f>SUM(I6:I10)</f>
        <v>0</v>
      </c>
      <c r="J11" s="153">
        <f>SUM(J6:J10)</f>
        <v>436367</v>
      </c>
      <c r="K11" s="153">
        <f>SUM(K6:K10)</f>
        <v>4726</v>
      </c>
      <c r="L11" s="155">
        <f>IFERROR(K11/J11,"-")</f>
        <v>0.010830333182848</v>
      </c>
      <c r="M11" s="156">
        <f>SUM(M6:M10)</f>
        <v>187</v>
      </c>
      <c r="N11" s="156">
        <f>SUM(N6:N10)</f>
        <v>1499</v>
      </c>
      <c r="O11" s="155">
        <f>IFERROR(M11/K11,"-")</f>
        <v>0.039568345323741</v>
      </c>
      <c r="P11" s="157">
        <f>IFERROR(G11/K11,"-")</f>
        <v>1838.3734659331</v>
      </c>
      <c r="Q11" s="158">
        <f>SUM(Q6:Q10)</f>
        <v>610</v>
      </c>
      <c r="R11" s="155">
        <f>IFERROR(Q11/K11,"-")</f>
        <v>0.12907321201862</v>
      </c>
      <c r="S11" s="203">
        <f>SUM(S6:S10)</f>
        <v>36691612</v>
      </c>
      <c r="T11" s="203">
        <f>IFERROR(S11/K11,"-")</f>
        <v>7763.7774016081</v>
      </c>
      <c r="U11" s="203">
        <f>IFERROR(S11/Q11,"-")</f>
        <v>60150.183606557</v>
      </c>
      <c r="V11" s="203">
        <f>S11-G11</f>
        <v>28003459</v>
      </c>
      <c r="W11" s="159">
        <f>S11/G11</f>
        <v>4.2231774693655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