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<sst xmlns="http://schemas.openxmlformats.org/spreadsheetml/2006/main" uniqueCount="67">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</sst>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5489626</v>
      </c>
      <c r="E6" s="36">
        <v>5906</v>
      </c>
      <c r="F6" s="36">
        <v>0</v>
      </c>
      <c r="G6" s="36">
        <v>277601</v>
      </c>
      <c r="H6" s="43">
        <v>2976</v>
      </c>
      <c r="I6" s="44">
        <v>110</v>
      </c>
      <c r="J6" s="47">
        <f>H6+I6</f>
        <v>3086</v>
      </c>
      <c r="K6" s="37">
        <f>IFERROR(J6/G6,"-")</f>
        <v>0.011116674651748</v>
      </c>
      <c r="L6" s="36">
        <v>154</v>
      </c>
      <c r="M6" s="36">
        <v>927</v>
      </c>
      <c r="N6" s="37">
        <f>IFERROR(L6/J6,"-")</f>
        <v>0.049902786779002</v>
      </c>
      <c r="O6" s="38">
        <f>IFERROR(D6/J6,"-")</f>
        <v>1778.8807517822</v>
      </c>
      <c r="P6" s="39">
        <v>445</v>
      </c>
      <c r="Q6" s="37">
        <f>IFERROR(P6/J6,"-")</f>
        <v>0.14419961114712</v>
      </c>
      <c r="R6" s="213">
        <v>16408826</v>
      </c>
      <c r="S6" s="214">
        <f>IFERROR(R6/J6,"-")</f>
        <v>5317.1827608555</v>
      </c>
      <c r="T6" s="214">
        <f>IFERROR(R6/P6,"-")</f>
        <v>36873.766292135</v>
      </c>
      <c r="U6" s="208">
        <f>IFERROR(R6-D6,"-")</f>
        <v>10919200</v>
      </c>
      <c r="V6" s="40">
        <f>R6/D6</f>
        <v>2.9890608212654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5489626</v>
      </c>
      <c r="E9" s="21">
        <f>SUM(E6:E7)</f>
        <v>5906</v>
      </c>
      <c r="F9" s="21">
        <f>SUM(F6:F7)</f>
        <v>0</v>
      </c>
      <c r="G9" s="21">
        <f>SUM(G6:G7)</f>
        <v>277601</v>
      </c>
      <c r="H9" s="21">
        <f>SUM(H6:H7)</f>
        <v>2976</v>
      </c>
      <c r="I9" s="21">
        <f>SUM(I6:I7)</f>
        <v>110</v>
      </c>
      <c r="J9" s="21">
        <f>SUM(J6:J7)</f>
        <v>3086</v>
      </c>
      <c r="K9" s="22">
        <f>IFERROR(J9/G9,"-")</f>
        <v>0.011116674651748</v>
      </c>
      <c r="L9" s="33">
        <f>SUM(L6:L7)</f>
        <v>154</v>
      </c>
      <c r="M9" s="33">
        <f>SUM(M6:M7)</f>
        <v>927</v>
      </c>
      <c r="N9" s="22">
        <f>IFERROR(L9/J9,"-")</f>
        <v>0.049902786779002</v>
      </c>
      <c r="O9" s="23">
        <f>IFERROR(D9/J9,"-")</f>
        <v>1778.8807517822</v>
      </c>
      <c r="P9" s="24">
        <f>SUM(P6:P7)</f>
        <v>445</v>
      </c>
      <c r="Q9" s="22">
        <f>IFERROR(P9/J9,"-")</f>
        <v>0.14419961114712</v>
      </c>
      <c r="R9" s="25">
        <f>SUM(R6:R7)</f>
        <v>16408826</v>
      </c>
      <c r="S9" s="25">
        <f>IFERROR(R9/J9,"-")</f>
        <v>5317.1827608555</v>
      </c>
      <c r="T9" s="25">
        <f>IFERROR(R9/P9,"-")</f>
        <v>36873.766292135</v>
      </c>
      <c r="U9" s="26">
        <f>SUM(U6:U7)</f>
        <v>10919200</v>
      </c>
      <c r="V9" s="27">
        <f>IFERROR(R9/D9,"-")</f>
        <v>2.9890608212654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3.4027556949047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1076752</v>
      </c>
      <c r="H6" s="80">
        <v>808</v>
      </c>
      <c r="I6" s="80">
        <v>0</v>
      </c>
      <c r="J6" s="80">
        <v>70804</v>
      </c>
      <c r="K6" s="81">
        <v>484</v>
      </c>
      <c r="L6" s="82">
        <f>IFERROR(K6/J6,"-")</f>
        <v>0.006835771990283</v>
      </c>
      <c r="M6" s="80">
        <v>22</v>
      </c>
      <c r="N6" s="80">
        <v>180</v>
      </c>
      <c r="O6" s="82">
        <f>IFERROR(M6/(K6),"-")</f>
        <v>0.045454545454545</v>
      </c>
      <c r="P6" s="83">
        <f>IFERROR(G6/SUM(K6:K6),"-")</f>
        <v>2224.694214876</v>
      </c>
      <c r="Q6" s="84">
        <v>52</v>
      </c>
      <c r="R6" s="82">
        <f>IF(K6=0,"-",Q6/K6)</f>
        <v>0.10743801652893</v>
      </c>
      <c r="S6" s="200">
        <v>3663924</v>
      </c>
      <c r="T6" s="201">
        <f>IFERROR(S6/K6,"-")</f>
        <v>7570.0909090909</v>
      </c>
      <c r="U6" s="201">
        <f>IFERROR(S6/Q6,"-")</f>
        <v>70460.076923077</v>
      </c>
      <c r="V6" s="202">
        <f>SUM(S6:S6)-SUM(G6:G6)</f>
        <v>2587172</v>
      </c>
      <c r="W6" s="86">
        <f>SUM(S6:S6)/SUM(G6:G6)</f>
        <v>3.4027556949047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3</v>
      </c>
      <c r="AI6" s="94">
        <f>IF(K6=0,"",IF(AH6=0,"",(AH6/K6)))</f>
        <v>0.006198347107438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8</v>
      </c>
      <c r="AR6" s="100">
        <f>IF(K6=0,"",IF(AQ6=0,"",(AQ6/K6)))</f>
        <v>0.016528925619835</v>
      </c>
      <c r="AS6" s="99"/>
      <c r="AT6" s="101">
        <f>IFERROR(AR6/AQ6,"-")</f>
        <v>0.0020661157024793</v>
      </c>
      <c r="AU6" s="102"/>
      <c r="AV6" s="103">
        <f>IFERROR(AU6/AQ6,"-")</f>
        <v>0</v>
      </c>
      <c r="AW6" s="104"/>
      <c r="AX6" s="104"/>
      <c r="AY6" s="104"/>
      <c r="AZ6" s="105">
        <v>299</v>
      </c>
      <c r="BA6" s="106">
        <f>IF(K6=0,"",IF(AZ6=0,"",(AZ6/K6)))</f>
        <v>0.61776859504132</v>
      </c>
      <c r="BB6" s="105">
        <v>26</v>
      </c>
      <c r="BC6" s="107">
        <f>IFERROR(BB6/AZ6,"-")</f>
        <v>0.08695652173913</v>
      </c>
      <c r="BD6" s="108">
        <v>554000</v>
      </c>
      <c r="BE6" s="109">
        <f>IFERROR(BD6/AZ6,"-")</f>
        <v>1852.8428093645</v>
      </c>
      <c r="BF6" s="110">
        <v>10</v>
      </c>
      <c r="BG6" s="110">
        <v>5</v>
      </c>
      <c r="BH6" s="110">
        <v>11</v>
      </c>
      <c r="BI6" s="111">
        <v>105</v>
      </c>
      <c r="BJ6" s="112">
        <f>IF(K6=0,"",IF(BI6=0,"",(BI6/K6)))</f>
        <v>0.21694214876033</v>
      </c>
      <c r="BK6" s="113">
        <v>7</v>
      </c>
      <c r="BL6" s="114">
        <f>IFERROR(BK6/BI6,"-")</f>
        <v>0.066666666666667</v>
      </c>
      <c r="BM6" s="115">
        <v>647000</v>
      </c>
      <c r="BN6" s="116">
        <f>IFERROR(BM6/BI6,"-")</f>
        <v>6161.9047619048</v>
      </c>
      <c r="BO6" s="117">
        <v>4</v>
      </c>
      <c r="BP6" s="117">
        <v>1</v>
      </c>
      <c r="BQ6" s="117">
        <v>2</v>
      </c>
      <c r="BR6" s="118">
        <v>53</v>
      </c>
      <c r="BS6" s="119">
        <f>IF(K6=0,"",IF(BR6=0,"",(BR6/K6)))</f>
        <v>0.1095041322314</v>
      </c>
      <c r="BT6" s="120">
        <v>13</v>
      </c>
      <c r="BU6" s="121">
        <f>IFERROR(BT6/BR6,"-")</f>
        <v>0.24528301886792</v>
      </c>
      <c r="BV6" s="122">
        <v>1969924</v>
      </c>
      <c r="BW6" s="123">
        <f>IFERROR(BV6/BR6,"-")</f>
        <v>37168.377358491</v>
      </c>
      <c r="BX6" s="124">
        <v>4</v>
      </c>
      <c r="BY6" s="124">
        <v>1</v>
      </c>
      <c r="BZ6" s="124">
        <v>8</v>
      </c>
      <c r="CA6" s="125">
        <v>16</v>
      </c>
      <c r="CB6" s="126">
        <f>IF(K6=0,"",IF(CA6=0,"",(CA6/K6)))</f>
        <v>0.033057851239669</v>
      </c>
      <c r="CC6" s="127">
        <v>6</v>
      </c>
      <c r="CD6" s="128">
        <f>IFERROR(CC6/CA6,"-")</f>
        <v>0.375</v>
      </c>
      <c r="CE6" s="129">
        <v>493000</v>
      </c>
      <c r="CF6" s="130">
        <f>IFERROR(CE6/CA6,"-")</f>
        <v>30812.5</v>
      </c>
      <c r="CG6" s="131">
        <v>2</v>
      </c>
      <c r="CH6" s="131">
        <v>1</v>
      </c>
      <c r="CI6" s="131">
        <v>3</v>
      </c>
      <c r="CJ6" s="132">
        <v>52</v>
      </c>
      <c r="CK6" s="133">
        <v>3663924</v>
      </c>
      <c r="CL6" s="133">
        <v>1582924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3.7340155760783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2459926</v>
      </c>
      <c r="H7" s="80">
        <v>3082</v>
      </c>
      <c r="I7" s="80">
        <v>0</v>
      </c>
      <c r="J7" s="80">
        <v>164222</v>
      </c>
      <c r="K7" s="81">
        <v>1461</v>
      </c>
      <c r="L7" s="82">
        <f>IFERROR(K7/J7,"-")</f>
        <v>0.0088964937706276</v>
      </c>
      <c r="M7" s="80">
        <v>92</v>
      </c>
      <c r="N7" s="80">
        <v>400</v>
      </c>
      <c r="O7" s="82">
        <f>IFERROR(M7/(K7),"-")</f>
        <v>0.062970568104038</v>
      </c>
      <c r="P7" s="83">
        <f>IFERROR(G7/SUM(K7:K7),"-")</f>
        <v>1683.7275838467</v>
      </c>
      <c r="Q7" s="84">
        <v>234</v>
      </c>
      <c r="R7" s="82">
        <f>IF(K7=0,"-",Q7/K7)</f>
        <v>0.16016427104723</v>
      </c>
      <c r="S7" s="200">
        <v>9185402</v>
      </c>
      <c r="T7" s="201">
        <f>IFERROR(S7/K7,"-")</f>
        <v>6287.0650239562</v>
      </c>
      <c r="U7" s="201">
        <f>IFERROR(S7/Q7,"-")</f>
        <v>39253.854700855</v>
      </c>
      <c r="V7" s="202">
        <f>SUM(S7:S7)-SUM(G7:G7)</f>
        <v>6725476</v>
      </c>
      <c r="W7" s="86">
        <f>SUM(S7:S7)/SUM(G7:G7)</f>
        <v>3.7340155760783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10</v>
      </c>
      <c r="AI7" s="94">
        <f>IF(K7=0,"",IF(AH7=0,"",(AH7/K7)))</f>
        <v>0.0068446269678303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13</v>
      </c>
      <c r="AR7" s="100">
        <f>IF(K7=0,"",IF(AQ7=0,"",(AQ7/K7)))</f>
        <v>0.0088980150581793</v>
      </c>
      <c r="AS7" s="99"/>
      <c r="AT7" s="101">
        <f>IFERROR(AR7/AQ7,"-")</f>
        <v>0.00068446269678303</v>
      </c>
      <c r="AU7" s="102"/>
      <c r="AV7" s="103">
        <f>IFERROR(AU7/AQ7,"-")</f>
        <v>0</v>
      </c>
      <c r="AW7" s="104"/>
      <c r="AX7" s="104"/>
      <c r="AY7" s="104"/>
      <c r="AZ7" s="105">
        <v>122</v>
      </c>
      <c r="BA7" s="106">
        <f>IF(K7=0,"",IF(AZ7=0,"",(AZ7/K7)))</f>
        <v>0.083504449007529</v>
      </c>
      <c r="BB7" s="105">
        <v>11</v>
      </c>
      <c r="BC7" s="107">
        <f>IFERROR(BB7/AZ7,"-")</f>
        <v>0.09016393442623</v>
      </c>
      <c r="BD7" s="108">
        <v>116500</v>
      </c>
      <c r="BE7" s="109">
        <f>IFERROR(BD7/AZ7,"-")</f>
        <v>954.91803278689</v>
      </c>
      <c r="BF7" s="110">
        <v>5</v>
      </c>
      <c r="BG7" s="110">
        <v>2</v>
      </c>
      <c r="BH7" s="110">
        <v>4</v>
      </c>
      <c r="BI7" s="111">
        <v>866</v>
      </c>
      <c r="BJ7" s="112">
        <f>IF(K7=0,"",IF(BI7=0,"",(BI7/K7)))</f>
        <v>0.5927446954141</v>
      </c>
      <c r="BK7" s="113">
        <v>127</v>
      </c>
      <c r="BL7" s="114">
        <f>IFERROR(BK7/BI7,"-")</f>
        <v>0.14665127020785</v>
      </c>
      <c r="BM7" s="115">
        <v>3895500</v>
      </c>
      <c r="BN7" s="116">
        <f>IFERROR(BM7/BI7,"-")</f>
        <v>4498.2678983834</v>
      </c>
      <c r="BO7" s="117">
        <v>47</v>
      </c>
      <c r="BP7" s="117">
        <v>21</v>
      </c>
      <c r="BQ7" s="117">
        <v>59</v>
      </c>
      <c r="BR7" s="118">
        <v>374</v>
      </c>
      <c r="BS7" s="119">
        <f>IF(K7=0,"",IF(BR7=0,"",(BR7/K7)))</f>
        <v>0.25598904859685</v>
      </c>
      <c r="BT7" s="120">
        <v>74</v>
      </c>
      <c r="BU7" s="121">
        <f>IFERROR(BT7/BR7,"-")</f>
        <v>0.19786096256684</v>
      </c>
      <c r="BV7" s="122">
        <v>2805402</v>
      </c>
      <c r="BW7" s="123">
        <f>IFERROR(BV7/BR7,"-")</f>
        <v>7501.0748663102</v>
      </c>
      <c r="BX7" s="124">
        <v>25</v>
      </c>
      <c r="BY7" s="124">
        <v>15</v>
      </c>
      <c r="BZ7" s="124">
        <v>34</v>
      </c>
      <c r="CA7" s="125">
        <v>76</v>
      </c>
      <c r="CB7" s="126">
        <f>IF(K7=0,"",IF(CA7=0,"",(CA7/K7)))</f>
        <v>0.05201916495551</v>
      </c>
      <c r="CC7" s="127">
        <v>22</v>
      </c>
      <c r="CD7" s="128">
        <f>IFERROR(CC7/CA7,"-")</f>
        <v>0.28947368421053</v>
      </c>
      <c r="CE7" s="129">
        <v>2368000</v>
      </c>
      <c r="CF7" s="130">
        <f>IFERROR(CE7/CA7,"-")</f>
        <v>31157.894736842</v>
      </c>
      <c r="CG7" s="131">
        <v>7</v>
      </c>
      <c r="CH7" s="131">
        <v>2</v>
      </c>
      <c r="CI7" s="131">
        <v>13</v>
      </c>
      <c r="CJ7" s="132">
        <v>234</v>
      </c>
      <c r="CK7" s="133">
        <v>9185402</v>
      </c>
      <c r="CL7" s="133">
        <v>1583000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1.8226291739463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1952948</v>
      </c>
      <c r="H8" s="80">
        <v>2016</v>
      </c>
      <c r="I8" s="80">
        <v>0</v>
      </c>
      <c r="J8" s="80">
        <v>42575</v>
      </c>
      <c r="K8" s="81">
        <v>1141</v>
      </c>
      <c r="L8" s="82">
        <f>IFERROR(K8/J8,"-")</f>
        <v>0.026799765120376</v>
      </c>
      <c r="M8" s="80">
        <v>40</v>
      </c>
      <c r="N8" s="80">
        <v>347</v>
      </c>
      <c r="O8" s="82">
        <f>IFERROR(M8/(K8),"-")</f>
        <v>0.035056967572305</v>
      </c>
      <c r="P8" s="83">
        <f>IFERROR(G8/SUM(K8:K8),"-")</f>
        <v>1711.6108676599</v>
      </c>
      <c r="Q8" s="84">
        <v>159</v>
      </c>
      <c r="R8" s="82">
        <f>IF(K8=0,"-",Q8/K8)</f>
        <v>0.13935144609991</v>
      </c>
      <c r="S8" s="200">
        <v>3559500</v>
      </c>
      <c r="T8" s="201">
        <f>IFERROR(S8/K8,"-")</f>
        <v>3119.6319018405</v>
      </c>
      <c r="U8" s="201">
        <f>IFERROR(S8/Q8,"-")</f>
        <v>22386.79245283</v>
      </c>
      <c r="V8" s="202">
        <f>SUM(S8:S8)-SUM(G8:G8)</f>
        <v>1606552</v>
      </c>
      <c r="W8" s="86">
        <f>SUM(S8:S8)/SUM(G8:G8)</f>
        <v>1.8226291739463</v>
      </c>
      <c r="Y8" s="87">
        <v>28</v>
      </c>
      <c r="Z8" s="88">
        <f>IF(K8=0,"",IF(Y8=0,"",(Y8/K8)))</f>
        <v>0.024539877300613</v>
      </c>
      <c r="AA8" s="87">
        <v>1</v>
      </c>
      <c r="AB8" s="89">
        <f>IFERROR(AA8/Y8,"-")</f>
        <v>0.035714285714286</v>
      </c>
      <c r="AC8" s="90">
        <v>3000</v>
      </c>
      <c r="AD8" s="91">
        <f>IFERROR(AC8/Y8,"-")</f>
        <v>107.14285714286</v>
      </c>
      <c r="AE8" s="92">
        <v>1</v>
      </c>
      <c r="AF8" s="92"/>
      <c r="AG8" s="92"/>
      <c r="AH8" s="93">
        <v>141</v>
      </c>
      <c r="AI8" s="94">
        <f>IF(K8=0,"",IF(AH8=0,"",(AH8/K8)))</f>
        <v>0.12357581069238</v>
      </c>
      <c r="AJ8" s="93">
        <v>4</v>
      </c>
      <c r="AK8" s="95">
        <f>IFERROR(AJ8/AH8,"-")</f>
        <v>0.028368794326241</v>
      </c>
      <c r="AL8" s="96">
        <v>30000</v>
      </c>
      <c r="AM8" s="97">
        <f>IFERROR(AL8/AH8,"-")</f>
        <v>212.76595744681</v>
      </c>
      <c r="AN8" s="98">
        <v>1</v>
      </c>
      <c r="AO8" s="98">
        <v>3</v>
      </c>
      <c r="AP8" s="98"/>
      <c r="AQ8" s="99">
        <v>103</v>
      </c>
      <c r="AR8" s="100">
        <f>IF(K8=0,"",IF(AQ8=0,"",(AQ8/K8)))</f>
        <v>0.090271691498685</v>
      </c>
      <c r="AS8" s="99">
        <v>12</v>
      </c>
      <c r="AT8" s="101">
        <f>IFERROR(AR8/AQ8,"-")</f>
        <v>0.00087642418930762</v>
      </c>
      <c r="AU8" s="102">
        <v>160000</v>
      </c>
      <c r="AV8" s="103">
        <f>IFERROR(AU8/AQ8,"-")</f>
        <v>1553.3980582524</v>
      </c>
      <c r="AW8" s="104">
        <v>5</v>
      </c>
      <c r="AX8" s="104">
        <v>2</v>
      </c>
      <c r="AY8" s="104">
        <v>5</v>
      </c>
      <c r="AZ8" s="105">
        <v>241</v>
      </c>
      <c r="BA8" s="106">
        <f>IF(K8=0,"",IF(AZ8=0,"",(AZ8/K8)))</f>
        <v>0.21121822962314</v>
      </c>
      <c r="BB8" s="105">
        <v>23</v>
      </c>
      <c r="BC8" s="107">
        <f>IFERROR(BB8/AZ8,"-")</f>
        <v>0.095435684647303</v>
      </c>
      <c r="BD8" s="108">
        <v>236000</v>
      </c>
      <c r="BE8" s="109">
        <f>IFERROR(BD8/AZ8,"-")</f>
        <v>979.2531120332</v>
      </c>
      <c r="BF8" s="110">
        <v>12</v>
      </c>
      <c r="BG8" s="110">
        <v>6</v>
      </c>
      <c r="BH8" s="110">
        <v>5</v>
      </c>
      <c r="BI8" s="111">
        <v>448</v>
      </c>
      <c r="BJ8" s="112">
        <f>IF(K8=0,"",IF(BI8=0,"",(BI8/K8)))</f>
        <v>0.39263803680982</v>
      </c>
      <c r="BK8" s="113">
        <v>76</v>
      </c>
      <c r="BL8" s="114">
        <f>IFERROR(BK8/BI8,"-")</f>
        <v>0.16964285714286</v>
      </c>
      <c r="BM8" s="115">
        <v>1482500</v>
      </c>
      <c r="BN8" s="116">
        <f>IFERROR(BM8/BI8,"-")</f>
        <v>3309.1517857143</v>
      </c>
      <c r="BO8" s="117">
        <v>40</v>
      </c>
      <c r="BP8" s="117">
        <v>12</v>
      </c>
      <c r="BQ8" s="117">
        <v>24</v>
      </c>
      <c r="BR8" s="118">
        <v>155</v>
      </c>
      <c r="BS8" s="119">
        <f>IF(K8=0,"",IF(BR8=0,"",(BR8/K8)))</f>
        <v>0.13584574934268</v>
      </c>
      <c r="BT8" s="120">
        <v>37</v>
      </c>
      <c r="BU8" s="121">
        <f>IFERROR(BT8/BR8,"-")</f>
        <v>0.23870967741935</v>
      </c>
      <c r="BV8" s="122">
        <v>1391000</v>
      </c>
      <c r="BW8" s="123">
        <f>IFERROR(BV8/BR8,"-")</f>
        <v>8974.1935483871</v>
      </c>
      <c r="BX8" s="124">
        <v>18</v>
      </c>
      <c r="BY8" s="124">
        <v>3</v>
      </c>
      <c r="BZ8" s="124">
        <v>16</v>
      </c>
      <c r="CA8" s="125">
        <v>25</v>
      </c>
      <c r="CB8" s="126">
        <f>IF(K8=0,"",IF(CA8=0,"",(CA8/K8)))</f>
        <v>0.021910604732691</v>
      </c>
      <c r="CC8" s="127">
        <v>6</v>
      </c>
      <c r="CD8" s="128">
        <f>IFERROR(CC8/CA8,"-")</f>
        <v>0.24</v>
      </c>
      <c r="CE8" s="129">
        <v>257000</v>
      </c>
      <c r="CF8" s="130">
        <f>IFERROR(CE8/CA8,"-")</f>
        <v>10280</v>
      </c>
      <c r="CG8" s="131">
        <v>3</v>
      </c>
      <c r="CH8" s="131">
        <v>1</v>
      </c>
      <c r="CI8" s="131">
        <v>2</v>
      </c>
      <c r="CJ8" s="132">
        <v>159</v>
      </c>
      <c r="CK8" s="133">
        <v>3559500</v>
      </c>
      <c r="CL8" s="133">
        <v>500000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2.9890608212654</v>
      </c>
      <c r="B11" s="153"/>
      <c r="C11" s="153"/>
      <c r="D11" s="153"/>
      <c r="E11" s="154" t="s">
        <v>66</v>
      </c>
      <c r="F11" s="154"/>
      <c r="G11" s="203">
        <f>SUM(G6:G10)</f>
        <v>5489626</v>
      </c>
      <c r="H11" s="153">
        <f>SUM(H6:H10)</f>
        <v>5906</v>
      </c>
      <c r="I11" s="153">
        <f>SUM(I6:I10)</f>
        <v>0</v>
      </c>
      <c r="J11" s="153">
        <f>SUM(J6:J10)</f>
        <v>277601</v>
      </c>
      <c r="K11" s="153">
        <f>SUM(K6:K10)</f>
        <v>3086</v>
      </c>
      <c r="L11" s="155">
        <f>IFERROR(K11/J11,"-")</f>
        <v>0.011116674651748</v>
      </c>
      <c r="M11" s="156">
        <f>SUM(M6:M10)</f>
        <v>154</v>
      </c>
      <c r="N11" s="156">
        <f>SUM(N6:N10)</f>
        <v>927</v>
      </c>
      <c r="O11" s="155">
        <f>IFERROR(M11/K11,"-")</f>
        <v>0.049902786779002</v>
      </c>
      <c r="P11" s="157">
        <f>IFERROR(G11/K11,"-")</f>
        <v>1778.8807517822</v>
      </c>
      <c r="Q11" s="158">
        <f>SUM(Q6:Q10)</f>
        <v>445</v>
      </c>
      <c r="R11" s="155">
        <f>IFERROR(Q11/K11,"-")</f>
        <v>0.14419961114712</v>
      </c>
      <c r="S11" s="203">
        <f>SUM(S6:S10)</f>
        <v>16408826</v>
      </c>
      <c r="T11" s="203">
        <f>IFERROR(S11/K11,"-")</f>
        <v>5317.1827608555</v>
      </c>
      <c r="U11" s="203">
        <f>IFERROR(S11/Q11,"-")</f>
        <v>36873.766292135</v>
      </c>
      <c r="V11" s="203">
        <f>S11-G11</f>
        <v>10919200</v>
      </c>
      <c r="W11" s="159">
        <f>S11/G11</f>
        <v>2.9890608212654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