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<sst xmlns="http://schemas.openxmlformats.org/spreadsheetml/2006/main" uniqueCount="72">
  <si>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</si>
  <si>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</si>
  <si>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</si>
  <si>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</si>
  <si>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</si>
  <si>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</si>
  <si>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</si>
  <si>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</si>
  <si>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</si>
  <si>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</si>
  <si>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</si>
  <si>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</si>
  <si>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</si>
  <si>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</si>
  <si>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</si>
  <si>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</si>
  <si>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</si>
  <si>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</si>
  <si>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</si>
  <si>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</si>
  <si>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</si>
  <si>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</si>
  <si>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</si>
  <si>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</si>
  <si>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</si>
  <si>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</si>
  <si>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</si>
  <si>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</si>
  <si>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</si>
  <si>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</si>
  <si>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</si>
  <si>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</si>
  <si>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</si>
  <si>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</si>
  <si>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</si>
  <si>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</si>
  <si>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</si>
  <si>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</si>
  <si>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</si>
  <si>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</si>
  <si>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</si>
  <si>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</si>
  <si>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</si>
  <si>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</si>
  <si>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</si>
  <si>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</si>
  <si>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</si>
  <si>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</si>
  <si>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</si>
  <si>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</si>
  <si>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</si>
  <si>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</si>
  <si>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</si>
  <si>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</si>
  <si>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</si>
  <si>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</si>
  <si>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</si>
  <si>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</si>
  <si>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</si>
  <si>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</si>
  <si>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</si>
  <si>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</si>
  <si>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12/1～12/31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</si>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</sst>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83300</v>
      </c>
      <c r="E6" s="36">
        <v>24</v>
      </c>
      <c r="F6" s="36">
        <v>0</v>
      </c>
      <c r="G6" s="36">
        <v>1</v>
      </c>
      <c r="H6" s="43">
        <v>7</v>
      </c>
      <c r="I6" s="44">
        <v>0</v>
      </c>
      <c r="J6" s="47">
        <f>H6+I6</f>
        <v>7</v>
      </c>
      <c r="K6" s="37">
        <f>IFERROR(J6/G6,"-")</f>
        <v>7</v>
      </c>
      <c r="L6" s="36">
        <v>0</v>
      </c>
      <c r="M6" s="36">
        <v>2</v>
      </c>
      <c r="N6" s="37">
        <f>IFERROR(L6/J6,"-")</f>
        <v>0</v>
      </c>
      <c r="O6" s="38">
        <f>IFERROR(D6/J6,"-")</f>
        <v>11900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-83300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83300</v>
      </c>
      <c r="E9" s="21">
        <f>SUM(E6:E7)</f>
        <v>24</v>
      </c>
      <c r="F9" s="21">
        <f>SUM(F6:F7)</f>
        <v>0</v>
      </c>
      <c r="G9" s="21">
        <f>SUM(G6:G7)</f>
        <v>1</v>
      </c>
      <c r="H9" s="21">
        <f>SUM(H6:H7)</f>
        <v>7</v>
      </c>
      <c r="I9" s="21">
        <f>SUM(I6:I7)</f>
        <v>0</v>
      </c>
      <c r="J9" s="21">
        <f>SUM(J6:J7)</f>
        <v>7</v>
      </c>
      <c r="K9" s="22">
        <f>IFERROR(J9/G9,"-")</f>
        <v>7</v>
      </c>
      <c r="L9" s="33">
        <f>SUM(L6:L7)</f>
        <v>0</v>
      </c>
      <c r="M9" s="33">
        <f>SUM(M6:M7)</f>
        <v>2</v>
      </c>
      <c r="N9" s="22">
        <f>IFERROR(L9/J9,"-")</f>
        <v>0</v>
      </c>
      <c r="O9" s="23">
        <f>IFERROR(D9/J9,"-")</f>
        <v>11900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-83300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1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83300</v>
      </c>
      <c r="H10" s="201">
        <v>1700</v>
      </c>
      <c r="I10" s="80">
        <v>24</v>
      </c>
      <c r="J10" s="80">
        <v>0</v>
      </c>
      <c r="K10" s="80">
        <v>0</v>
      </c>
      <c r="L10" s="81">
        <v>7</v>
      </c>
      <c r="M10" s="82">
        <v>7</v>
      </c>
      <c r="N10" s="83" t="str">
        <f>IFERROR(L10/K10,"-")</f>
        <v>-</v>
      </c>
      <c r="O10" s="80">
        <v>0</v>
      </c>
      <c r="P10" s="80">
        <v>2</v>
      </c>
      <c r="Q10" s="83">
        <f>IFERROR(O10/L10,"-")</f>
        <v>0</v>
      </c>
      <c r="R10" s="84">
        <f>IFERROR(G10/SUM(L10:L10),"-")</f>
        <v>11900</v>
      </c>
      <c r="S10" s="85">
        <v>0</v>
      </c>
      <c r="T10" s="83">
        <f>IF(L10=0,"-",S10/L10)</f>
        <v>0</v>
      </c>
      <c r="U10" s="206"/>
      <c r="V10" s="207">
        <f>IFERROR(U10/L10,"-")</f>
        <v>0</v>
      </c>
      <c r="W10" s="207" t="str">
        <f>IFERROR(U10/S10,"-")</f>
        <v>-</v>
      </c>
      <c r="X10" s="208">
        <f>SUM(U10:U10)-SUM(G10:G10)</f>
        <v>-83300</v>
      </c>
      <c r="Y10" s="87">
        <f>SUM(U10:U10)/SUM(G10:G10)</f>
        <v>0</v>
      </c>
      <c r="AA10" s="88"/>
      <c r="AB10" s="89">
        <f>IF(L10=0,"",IF(AA10=0,"",(AA10/L10)))</f>
        <v>0</v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>
        <f>IF(L10=0,"",IF(AJ10=0,"",(AJ10/L10)))</f>
        <v>0</v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>
        <v>1</v>
      </c>
      <c r="AT10" s="101">
        <f>IF(L10=0,"",IF(AS10=0,"",(AS10/L10)))</f>
        <v>0.14285714285714</v>
      </c>
      <c r="AU10" s="100"/>
      <c r="AV10" s="102">
        <f>IFERROR(AU10/AS10,"-")</f>
        <v>0</v>
      </c>
      <c r="AW10" s="103"/>
      <c r="AX10" s="104">
        <f>IFERROR(AW10/AS10,"-")</f>
        <v>0</v>
      </c>
      <c r="AY10" s="105"/>
      <c r="AZ10" s="105"/>
      <c r="BA10" s="105"/>
      <c r="BB10" s="106">
        <v>1</v>
      </c>
      <c r="BC10" s="107">
        <f>IF(L10=0,"",IF(BB10=0,"",(BB10/L10)))</f>
        <v>0.14285714285714</v>
      </c>
      <c r="BD10" s="106"/>
      <c r="BE10" s="108">
        <f>IFERROR(BD10/BB10,"-")</f>
        <v>0</v>
      </c>
      <c r="BF10" s="109"/>
      <c r="BG10" s="110">
        <f>IFERROR(BF10/BB10,"-")</f>
        <v>0</v>
      </c>
      <c r="BH10" s="111"/>
      <c r="BI10" s="111"/>
      <c r="BJ10" s="111"/>
      <c r="BK10" s="112">
        <v>2</v>
      </c>
      <c r="BL10" s="113">
        <f>IF(L10=0,"",IF(BK10=0,"",(BK10/L10)))</f>
        <v>0.28571428571429</v>
      </c>
      <c r="BM10" s="114"/>
      <c r="BN10" s="115">
        <f>IFERROR(BM10/BK10,"-")</f>
        <v>0</v>
      </c>
      <c r="BO10" s="116"/>
      <c r="BP10" s="117">
        <f>IFERROR(BO10/BK10,"-")</f>
        <v>0</v>
      </c>
      <c r="BQ10" s="118"/>
      <c r="BR10" s="118"/>
      <c r="BS10" s="118"/>
      <c r="BT10" s="119">
        <v>3</v>
      </c>
      <c r="BU10" s="120">
        <f>IF(L10=0,"",IF(BT10=0,"",(BT10/L10)))</f>
        <v>0.42857142857143</v>
      </c>
      <c r="BV10" s="121"/>
      <c r="BW10" s="122">
        <f>IFERROR(BV10/BT10,"-")</f>
        <v>0</v>
      </c>
      <c r="BX10" s="123"/>
      <c r="BY10" s="124">
        <f>IFERROR(BX10/BT10,"-")</f>
        <v>0</v>
      </c>
      <c r="BZ10" s="125"/>
      <c r="CA10" s="125"/>
      <c r="CB10" s="125"/>
      <c r="CC10" s="126"/>
      <c r="CD10" s="127">
        <f>IF(L10=0,"",IF(CC10=0,"",(CC10/L10)))</f>
        <v>0</v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83300</v>
      </c>
      <c r="H13" s="204"/>
      <c r="I13" s="154">
        <f>SUM(I6:I12)</f>
        <v>24</v>
      </c>
      <c r="J13" s="154">
        <f>SUM(J6:J12)</f>
        <v>0</v>
      </c>
      <c r="K13" s="154">
        <f>SUM(K6:K12)</f>
        <v>1</v>
      </c>
      <c r="L13" s="154">
        <f>SUM(L6:L12)</f>
        <v>7</v>
      </c>
      <c r="M13" s="154">
        <f>SUM(M6:M12)</f>
        <v>7</v>
      </c>
      <c r="N13" s="156">
        <f>IFERROR(L13/K13,"-")</f>
        <v>7</v>
      </c>
      <c r="O13" s="157">
        <f>SUM(O6:O12)</f>
        <v>0</v>
      </c>
      <c r="P13" s="157">
        <f>SUM(P6:P12)</f>
        <v>2</v>
      </c>
      <c r="Q13" s="156">
        <f>IFERROR(O13/L13,"-")</f>
        <v>0</v>
      </c>
      <c r="R13" s="158">
        <f>IFERROR(G13/L13,"-")</f>
        <v>11900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-83300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