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<sst xmlns="http://schemas.openxmlformats.org/spreadsheetml/2006/main" uniqueCount="66">
  <si>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</si>
  <si>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</si>
  <si>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</si>
  <si>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</si>
  <si>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</si>
  <si>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</si>
  <si>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</si>
  <si>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</si>
  <si>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</si>
  <si>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</si>
  <si>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</si>
  <si>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</si>
  <si>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</si>
  <si>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</si>
  <si>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</si>
  <si>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</si>
  <si>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</si>
  <si>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</si>
  <si>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</si>
  <si>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</si>
  <si>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</si>
  <si>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</si>
  <si>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</si>
  <si>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</si>
  <si>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03月</t>
  </si>
  <si>
    <t>ヘスティア</t>
  </si>
  <si>
    <t>最終更新日</t>
  </si>
  <si>
    <t>06月30日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</si>
  <si>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</si>
  <si>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</si>
  <si>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</si>
  <si>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</si>
  <si>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</si>
  <si>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</si>
  <si>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</si>
  <si>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</si>
  <si>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</si>
  <si>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</si>
  <si>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</si>
  <si>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</si>
  <si>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</si>
  <si>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</si>
  <si>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</si>
  <si>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</si>
  <si>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</si>
  <si>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</si>
  <si>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</si>
  <si>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</si>
  <si>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</si>
  <si>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</si>
  <si>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</si>
  <si>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</si>
  <si>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</si>
  <si>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</si>
  <si>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</si>
  <si>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</si>
  <si>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</si>
  <si>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</si>
  <si>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</si>
  <si>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fr002</t>
  </si>
  <si>
    <t>lp07</t>
  </si>
  <si>
    <t>おまたせ出会いNavi</t>
  </si>
  <si>
    <t>3/1～3/31</t>
  </si>
  <si>
    <t>fr003</t>
  </si>
  <si>
    <t>おまたせ出会いNavi（通常ランキング枠）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</si>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</sst>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2</v>
      </c>
      <c r="D6" s="211">
        <v>0</v>
      </c>
      <c r="E6" s="36">
        <v>0</v>
      </c>
      <c r="F6" s="36">
        <v>0</v>
      </c>
      <c r="G6" s="36">
        <v>8</v>
      </c>
      <c r="H6" s="43">
        <v>0</v>
      </c>
      <c r="I6" s="44">
        <v>0</v>
      </c>
      <c r="J6" s="47">
        <f>H6+I6</f>
        <v>0</v>
      </c>
      <c r="K6" s="37">
        <f>IFERROR(J6/G6,"-")</f>
        <v>0</v>
      </c>
      <c r="L6" s="36">
        <v>0</v>
      </c>
      <c r="M6" s="36">
        <v>0</v>
      </c>
      <c r="N6" s="37" t="str">
        <f>IFERROR(L6/J6,"-")</f>
        <v>-</v>
      </c>
      <c r="O6" s="38" t="str">
        <f>IFERROR(D6/J6,"-")</f>
        <v>-</v>
      </c>
      <c r="P6" s="39">
        <v>0</v>
      </c>
      <c r="Q6" s="37" t="str">
        <f>IFERROR(P6/J6,"-")</f>
        <v>-</v>
      </c>
      <c r="R6" s="216">
        <v>0</v>
      </c>
      <c r="S6" s="217" t="str">
        <f>IFERROR(R6/J6,"-")</f>
        <v>-</v>
      </c>
      <c r="T6" s="217" t="str">
        <f>IFERROR(R6/P6,"-")</f>
        <v>-</v>
      </c>
      <c r="U6" s="211">
        <f>IFERROR(R6-D6,"-")</f>
        <v>0</v>
      </c>
      <c r="V6" s="40" t="str">
        <f>R6/D6</f>
        <v>0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0</v>
      </c>
      <c r="E9" s="21">
        <f>SUM(E6:E7)</f>
        <v>0</v>
      </c>
      <c r="F9" s="21">
        <f>SUM(F6:F7)</f>
        <v>0</v>
      </c>
      <c r="G9" s="21">
        <f>SUM(G6:G7)</f>
        <v>8</v>
      </c>
      <c r="H9" s="21">
        <f>SUM(H6:H7)</f>
        <v>0</v>
      </c>
      <c r="I9" s="21">
        <f>SUM(I6:I7)</f>
        <v>0</v>
      </c>
      <c r="J9" s="21">
        <f>SUM(J6:J7)</f>
        <v>0</v>
      </c>
      <c r="K9" s="22">
        <f>IFERROR(J9/G9,"-")</f>
        <v>0</v>
      </c>
      <c r="L9" s="33">
        <f>SUM(L6:L7)</f>
        <v>0</v>
      </c>
      <c r="M9" s="33">
        <f>SUM(M6:M7)</f>
        <v>0</v>
      </c>
      <c r="N9" s="22" t="str">
        <f>IFERROR(L9/J9,"-")</f>
        <v>-</v>
      </c>
      <c r="O9" s="23" t="str">
        <f>IFERROR(D9/J9,"-")</f>
        <v>-</v>
      </c>
      <c r="P9" s="24">
        <f>SUM(P6:P7)</f>
        <v>0</v>
      </c>
      <c r="Q9" s="22" t="str">
        <f>IFERROR(P9/J9,"-")</f>
        <v>-</v>
      </c>
      <c r="R9" s="25">
        <f>SUM(R6:R7)</f>
        <v>0</v>
      </c>
      <c r="S9" s="25" t="str">
        <f>IFERROR(R9/J9,"-")</f>
        <v>-</v>
      </c>
      <c r="T9" s="25" t="str">
        <f>IFERROR(R9/P9,"-")</f>
        <v>-</v>
      </c>
      <c r="U9" s="26">
        <f>SUM(U6:U7)</f>
        <v>0</v>
      </c>
      <c r="V9" s="27" t="str">
        <f>IFERROR(R9/D9,"-")</f>
        <v>-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19" t="s">
        <v>59</v>
      </c>
      <c r="C6" s="219"/>
      <c r="D6" s="219" t="s">
        <v>60</v>
      </c>
      <c r="E6" s="79" t="s">
        <v>61</v>
      </c>
      <c r="F6" s="79" t="s">
        <v>62</v>
      </c>
      <c r="G6" s="201">
        <v>0</v>
      </c>
      <c r="H6" s="201">
        <v>1500</v>
      </c>
      <c r="I6" s="80">
        <v>0</v>
      </c>
      <c r="J6" s="80">
        <v>0</v>
      </c>
      <c r="K6" s="80">
        <v>6</v>
      </c>
      <c r="L6" s="81">
        <v>0</v>
      </c>
      <c r="M6" s="82">
        <v>0</v>
      </c>
      <c r="N6" s="83">
        <f>IFERROR(L6/K6,"-")</f>
        <v>0</v>
      </c>
      <c r="O6" s="80">
        <v>0</v>
      </c>
      <c r="P6" s="80">
        <v>0</v>
      </c>
      <c r="Q6" s="83" t="str">
        <f>IFERROR(O6/L6,"-")</f>
        <v>-</v>
      </c>
      <c r="R6" s="84" t="str">
        <f>IFERROR(G6/SUM(L6:L6),"-")</f>
        <v>-</v>
      </c>
      <c r="S6" s="85">
        <v>0</v>
      </c>
      <c r="T6" s="83" t="str">
        <f>IF(L6=0,"-",S6/L6)</f>
        <v>-</v>
      </c>
      <c r="U6" s="206"/>
      <c r="V6" s="207" t="str">
        <f>IFERROR(U6/L6,"-")</f>
        <v>-</v>
      </c>
      <c r="W6" s="207" t="str">
        <f>IFERROR(U6/S6,"-")</f>
        <v>-</v>
      </c>
      <c r="X6" s="208">
        <f>SUM(U6:U6)-SUM(G6:G6)</f>
        <v>0</v>
      </c>
      <c r="Y6" s="87" t="str">
        <f>SUM(U6:U6)/SUM(G6:G6)</f>
        <v>0</v>
      </c>
      <c r="AA6" s="88"/>
      <c r="AB6" s="89" t="str">
        <f>IF(L6=0,"",IF(AA6=0,"",(AA6/L6)))</f>
        <v/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 t="str">
        <f>IF(L6=0,"",IF(AJ6=0,"",(AJ6/L6)))</f>
        <v/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 t="str">
        <f>IF(L6=0,"",IF(AS6=0,"",(AS6/L6)))</f>
        <v/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/>
      <c r="BC6" s="107" t="str">
        <f>IF(L6=0,"",IF(BB6=0,"",(BB6/L6)))</f>
        <v/>
      </c>
      <c r="BD6" s="106"/>
      <c r="BE6" s="108" t="str">
        <f>IFERROR(BD6/BB6,"-")</f>
        <v>-</v>
      </c>
      <c r="BF6" s="109"/>
      <c r="BG6" s="110" t="str">
        <f>IFERROR(BF6/BB6,"-")</f>
        <v>-</v>
      </c>
      <c r="BH6" s="111"/>
      <c r="BI6" s="111"/>
      <c r="BJ6" s="111"/>
      <c r="BK6" s="112"/>
      <c r="BL6" s="113" t="str">
        <f>IF(L6=0,"",IF(BK6=0,"",(BK6/L6)))</f>
        <v/>
      </c>
      <c r="BM6" s="114"/>
      <c r="BN6" s="115" t="str">
        <f>IFERROR(BM6/BK6,"-")</f>
        <v>-</v>
      </c>
      <c r="BO6" s="116"/>
      <c r="BP6" s="117" t="str">
        <f>IFERROR(BO6/BK6,"-")</f>
        <v>-</v>
      </c>
      <c r="BQ6" s="118"/>
      <c r="BR6" s="118"/>
      <c r="BS6" s="118"/>
      <c r="BT6" s="119"/>
      <c r="BU6" s="120" t="str">
        <f>IF(L6=0,"",IF(BT6=0,"",(BT6/L6)))</f>
        <v/>
      </c>
      <c r="BV6" s="121"/>
      <c r="BW6" s="122" t="str">
        <f>IFERROR(BV6/BT6,"-")</f>
        <v>-</v>
      </c>
      <c r="BX6" s="123"/>
      <c r="BY6" s="124" t="str">
        <f>IFERROR(BX6/BT6,"-")</f>
        <v>-</v>
      </c>
      <c r="BZ6" s="125"/>
      <c r="CA6" s="125"/>
      <c r="CB6" s="125"/>
      <c r="CC6" s="126"/>
      <c r="CD6" s="127" t="str">
        <f>IF(L6=0,"",IF(CC6=0,"",(CC6/L6)))</f>
        <v/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0</v>
      </c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 t="str">
        <f>Y7</f>
        <v>0</v>
      </c>
      <c r="B7" s="219" t="s">
        <v>63</v>
      </c>
      <c r="C7" s="219"/>
      <c r="D7" s="219" t="s">
        <v>60</v>
      </c>
      <c r="E7" s="79" t="s">
        <v>64</v>
      </c>
      <c r="F7" s="79" t="s">
        <v>62</v>
      </c>
      <c r="G7" s="201">
        <v>0</v>
      </c>
      <c r="H7" s="201">
        <v>1500</v>
      </c>
      <c r="I7" s="80">
        <v>0</v>
      </c>
      <c r="J7" s="80">
        <v>0</v>
      </c>
      <c r="K7" s="80">
        <v>2</v>
      </c>
      <c r="L7" s="81">
        <v>0</v>
      </c>
      <c r="M7" s="82">
        <v>0</v>
      </c>
      <c r="N7" s="83">
        <f>IFERROR(L7/K7,"-")</f>
        <v>0</v>
      </c>
      <c r="O7" s="80">
        <v>0</v>
      </c>
      <c r="P7" s="80">
        <v>0</v>
      </c>
      <c r="Q7" s="83" t="str">
        <f>IFERROR(O7/L7,"-")</f>
        <v>-</v>
      </c>
      <c r="R7" s="84" t="str">
        <f>IFERROR(G7/SUM(L7:L7),"-")</f>
        <v>-</v>
      </c>
      <c r="S7" s="85">
        <v>0</v>
      </c>
      <c r="T7" s="83" t="str">
        <f>IF(L7=0,"-",S7/L7)</f>
        <v>-</v>
      </c>
      <c r="U7" s="206"/>
      <c r="V7" s="207" t="str">
        <f>IFERROR(U7/L7,"-")</f>
        <v>-</v>
      </c>
      <c r="W7" s="207" t="str">
        <f>IFERROR(U7/S7,"-")</f>
        <v>-</v>
      </c>
      <c r="X7" s="208">
        <f>SUM(U7:U7)-SUM(G7:G7)</f>
        <v>0</v>
      </c>
      <c r="Y7" s="87" t="str">
        <f>SUM(U7:U7)/SUM(G7:G7)</f>
        <v>0</v>
      </c>
      <c r="AA7" s="88"/>
      <c r="AB7" s="89" t="str">
        <f>IF(L7=0,"",IF(AA7=0,"",(AA7/L7)))</f>
        <v/>
      </c>
      <c r="AC7" s="88"/>
      <c r="AD7" s="90" t="str">
        <f>IFERROR(AC7/AA7,"-")</f>
        <v>-</v>
      </c>
      <c r="AE7" s="91"/>
      <c r="AF7" s="92" t="str">
        <f>IFERROR(AE7/AA7,"-")</f>
        <v>-</v>
      </c>
      <c r="AG7" s="93"/>
      <c r="AH7" s="93"/>
      <c r="AI7" s="93"/>
      <c r="AJ7" s="94"/>
      <c r="AK7" s="95" t="str">
        <f>IF(L7=0,"",IF(AJ7=0,"",(AJ7/L7)))</f>
        <v/>
      </c>
      <c r="AL7" s="94"/>
      <c r="AM7" s="96" t="str">
        <f>IFERROR(AL7/AJ7,"-")</f>
        <v>-</v>
      </c>
      <c r="AN7" s="97"/>
      <c r="AO7" s="98" t="str">
        <f>IFERROR(AN7/AJ7,"-")</f>
        <v>-</v>
      </c>
      <c r="AP7" s="99"/>
      <c r="AQ7" s="99"/>
      <c r="AR7" s="99"/>
      <c r="AS7" s="100"/>
      <c r="AT7" s="101" t="str">
        <f>IF(L7=0,"",IF(AS7=0,"",(AS7/L7)))</f>
        <v/>
      </c>
      <c r="AU7" s="100"/>
      <c r="AV7" s="102" t="str">
        <f>IFERROR(AU7/AS7,"-")</f>
        <v>-</v>
      </c>
      <c r="AW7" s="103"/>
      <c r="AX7" s="104" t="str">
        <f>IFERROR(AW7/AS7,"-")</f>
        <v>-</v>
      </c>
      <c r="AY7" s="105"/>
      <c r="AZ7" s="105"/>
      <c r="BA7" s="105"/>
      <c r="BB7" s="106"/>
      <c r="BC7" s="107" t="str">
        <f>IF(L7=0,"",IF(BB7=0,"",(BB7/L7)))</f>
        <v/>
      </c>
      <c r="BD7" s="106"/>
      <c r="BE7" s="108" t="str">
        <f>IFERROR(BD7/BB7,"-")</f>
        <v>-</v>
      </c>
      <c r="BF7" s="109"/>
      <c r="BG7" s="110" t="str">
        <f>IFERROR(BF7/BB7,"-")</f>
        <v>-</v>
      </c>
      <c r="BH7" s="111"/>
      <c r="BI7" s="111"/>
      <c r="BJ7" s="111"/>
      <c r="BK7" s="112"/>
      <c r="BL7" s="113" t="str">
        <f>IF(L7=0,"",IF(BK7=0,"",(BK7/L7)))</f>
        <v/>
      </c>
      <c r="BM7" s="114"/>
      <c r="BN7" s="115" t="str">
        <f>IFERROR(BM7/BK7,"-")</f>
        <v>-</v>
      </c>
      <c r="BO7" s="116"/>
      <c r="BP7" s="117" t="str">
        <f>IFERROR(BO7/BK7,"-")</f>
        <v>-</v>
      </c>
      <c r="BQ7" s="118"/>
      <c r="BR7" s="118"/>
      <c r="BS7" s="118"/>
      <c r="BT7" s="119"/>
      <c r="BU7" s="120" t="str">
        <f>IF(L7=0,"",IF(BT7=0,"",(BT7/L7)))</f>
        <v/>
      </c>
      <c r="BV7" s="121"/>
      <c r="BW7" s="122" t="str">
        <f>IFERROR(BV7/BT7,"-")</f>
        <v>-</v>
      </c>
      <c r="BX7" s="123"/>
      <c r="BY7" s="124" t="str">
        <f>IFERROR(BX7/BT7,"-")</f>
        <v>-</v>
      </c>
      <c r="BZ7" s="125"/>
      <c r="CA7" s="125"/>
      <c r="CB7" s="125"/>
      <c r="CC7" s="126"/>
      <c r="CD7" s="127" t="str">
        <f>IF(L7=0,"",IF(CC7=0,"",(CC7/L7)))</f>
        <v/>
      </c>
      <c r="CE7" s="128"/>
      <c r="CF7" s="129" t="str">
        <f>IFERROR(CE7/CC7,"-")</f>
        <v>-</v>
      </c>
      <c r="CG7" s="130"/>
      <c r="CH7" s="131" t="str">
        <f>IFERROR(CG7/CC7,"-")</f>
        <v>-</v>
      </c>
      <c r="CI7" s="132"/>
      <c r="CJ7" s="132"/>
      <c r="CK7" s="132"/>
      <c r="CL7" s="133">
        <v>0</v>
      </c>
      <c r="CM7" s="134"/>
      <c r="CN7" s="134"/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136"/>
      <c r="B8" s="55"/>
      <c r="C8" s="137"/>
      <c r="D8" s="138"/>
      <c r="E8" s="79"/>
      <c r="F8" s="79"/>
      <c r="G8" s="202"/>
      <c r="H8" s="202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76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136"/>
      <c r="B9" s="150"/>
      <c r="C9" s="80"/>
      <c r="D9" s="80"/>
      <c r="E9" s="151"/>
      <c r="F9" s="152"/>
      <c r="G9" s="203"/>
      <c r="H9" s="203"/>
      <c r="I9" s="139"/>
      <c r="J9" s="139"/>
      <c r="K9" s="80"/>
      <c r="L9" s="80"/>
      <c r="M9" s="80"/>
      <c r="N9" s="140"/>
      <c r="O9" s="140"/>
      <c r="P9" s="80"/>
      <c r="Q9" s="140"/>
      <c r="R9" s="86"/>
      <c r="S9" s="86"/>
      <c r="T9" s="86"/>
      <c r="U9" s="206"/>
      <c r="V9" s="206"/>
      <c r="W9" s="206"/>
      <c r="X9" s="206"/>
      <c r="Y9" s="140"/>
      <c r="Z9" s="153"/>
      <c r="AA9" s="141"/>
      <c r="AB9" s="142"/>
      <c r="AC9" s="141"/>
      <c r="AD9" s="143"/>
      <c r="AE9" s="144"/>
      <c r="AF9" s="145"/>
      <c r="AG9" s="146"/>
      <c r="AH9" s="146"/>
      <c r="AI9" s="146"/>
      <c r="AJ9" s="141"/>
      <c r="AK9" s="142"/>
      <c r="AL9" s="141"/>
      <c r="AM9" s="143"/>
      <c r="AN9" s="144"/>
      <c r="AO9" s="145"/>
      <c r="AP9" s="146"/>
      <c r="AQ9" s="146"/>
      <c r="AR9" s="146"/>
      <c r="AS9" s="141"/>
      <c r="AT9" s="142"/>
      <c r="AU9" s="141"/>
      <c r="AV9" s="143"/>
      <c r="AW9" s="144"/>
      <c r="AX9" s="145"/>
      <c r="AY9" s="146"/>
      <c r="AZ9" s="146"/>
      <c r="BA9" s="146"/>
      <c r="BB9" s="141"/>
      <c r="BC9" s="142"/>
      <c r="BD9" s="141"/>
      <c r="BE9" s="143"/>
      <c r="BF9" s="144"/>
      <c r="BG9" s="145"/>
      <c r="BH9" s="146"/>
      <c r="BI9" s="146"/>
      <c r="BJ9" s="146"/>
      <c r="BK9" s="77"/>
      <c r="BL9" s="147"/>
      <c r="BM9" s="141"/>
      <c r="BN9" s="143"/>
      <c r="BO9" s="144"/>
      <c r="BP9" s="145"/>
      <c r="BQ9" s="146"/>
      <c r="BR9" s="146"/>
      <c r="BS9" s="146"/>
      <c r="BT9" s="77"/>
      <c r="BU9" s="147"/>
      <c r="BV9" s="141"/>
      <c r="BW9" s="143"/>
      <c r="BX9" s="144"/>
      <c r="BY9" s="145"/>
      <c r="BZ9" s="146"/>
      <c r="CA9" s="146"/>
      <c r="CB9" s="146"/>
      <c r="CC9" s="77"/>
      <c r="CD9" s="147"/>
      <c r="CE9" s="141"/>
      <c r="CF9" s="143"/>
      <c r="CG9" s="144"/>
      <c r="CH9" s="145"/>
      <c r="CI9" s="146"/>
      <c r="CJ9" s="146"/>
      <c r="CK9" s="146"/>
      <c r="CL9" s="148"/>
      <c r="CM9" s="144"/>
      <c r="CN9" s="144"/>
      <c r="CO9" s="144"/>
      <c r="CP9" s="149"/>
    </row>
    <row r="10" spans="1:96">
      <c r="A10" s="70" t="str">
        <f>Y10</f>
        <v>0</v>
      </c>
      <c r="B10" s="154"/>
      <c r="C10" s="154"/>
      <c r="D10" s="154"/>
      <c r="E10" s="155" t="s">
        <v>65</v>
      </c>
      <c r="F10" s="155"/>
      <c r="G10" s="204">
        <f>SUM(G6:G9)</f>
        <v>0</v>
      </c>
      <c r="H10" s="204"/>
      <c r="I10" s="154">
        <f>SUM(I6:I9)</f>
        <v>0</v>
      </c>
      <c r="J10" s="154">
        <f>SUM(J6:J9)</f>
        <v>0</v>
      </c>
      <c r="K10" s="154">
        <f>SUM(K6:K9)</f>
        <v>8</v>
      </c>
      <c r="L10" s="154">
        <f>SUM(L6:L9)</f>
        <v>0</v>
      </c>
      <c r="M10" s="154">
        <f>SUM(M6:M9)</f>
        <v>0</v>
      </c>
      <c r="N10" s="156">
        <f>IFERROR(L10/K10,"-")</f>
        <v>0</v>
      </c>
      <c r="O10" s="157">
        <f>SUM(O6:O9)</f>
        <v>0</v>
      </c>
      <c r="P10" s="157">
        <f>SUM(P6:P9)</f>
        <v>0</v>
      </c>
      <c r="Q10" s="156" t="str">
        <f>IFERROR(O10/L10,"-")</f>
        <v>-</v>
      </c>
      <c r="R10" s="158" t="str">
        <f>IFERROR(G10/L10,"-")</f>
        <v>-</v>
      </c>
      <c r="S10" s="159">
        <f>SUM(S6:S9)</f>
        <v>0</v>
      </c>
      <c r="T10" s="156" t="str">
        <f>IFERROR(S10/L10,"-")</f>
        <v>-</v>
      </c>
      <c r="U10" s="209">
        <f>SUM(U6:U9)</f>
        <v>0</v>
      </c>
      <c r="V10" s="209" t="str">
        <f>IFERROR(U10/L10,"-")</f>
        <v>-</v>
      </c>
      <c r="W10" s="209" t="str">
        <f>IFERROR(U10/S10,"-")</f>
        <v>-</v>
      </c>
      <c r="X10" s="209">
        <f>U10-G10</f>
        <v>0</v>
      </c>
      <c r="Y10" s="160" t="str">
        <f>U10/G10</f>
        <v>0</v>
      </c>
      <c r="Z10" s="161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