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<sst xmlns="http://schemas.openxmlformats.org/spreadsheetml/2006/main" uniqueCount="78">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</sst>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39800</v>
      </c>
      <c r="E6" s="36">
        <v>0</v>
      </c>
      <c r="F6" s="36">
        <v>0</v>
      </c>
      <c r="G6" s="36">
        <v>609</v>
      </c>
      <c r="H6" s="43">
        <v>13</v>
      </c>
      <c r="I6" s="44">
        <v>1</v>
      </c>
      <c r="J6" s="47">
        <f>H6+I6</f>
        <v>14</v>
      </c>
      <c r="K6" s="37">
        <f>IFERROR(J6/G6,"-")</f>
        <v>0.022988505747126</v>
      </c>
      <c r="L6" s="36">
        <v>0</v>
      </c>
      <c r="M6" s="36">
        <v>6</v>
      </c>
      <c r="N6" s="37">
        <f>IFERROR(L6/J6,"-")</f>
        <v>0</v>
      </c>
      <c r="O6" s="38">
        <f>IFERROR(D6/J6,"-")</f>
        <v>2842.8571428571</v>
      </c>
      <c r="P6" s="39">
        <v>3</v>
      </c>
      <c r="Q6" s="37">
        <f>IFERROR(P6/J6,"-")</f>
        <v>0.21428571428571</v>
      </c>
      <c r="R6" s="219">
        <v>112000</v>
      </c>
      <c r="S6" s="220">
        <f>IFERROR(R6/J6,"-")</f>
        <v>8000</v>
      </c>
      <c r="T6" s="220">
        <f>IFERROR(R6/P6,"-")</f>
        <v>37333.333333333</v>
      </c>
      <c r="U6" s="214">
        <f>IFERROR(R6-D6,"-")</f>
        <v>72200</v>
      </c>
      <c r="V6" s="40">
        <f>R6/D6</f>
        <v>2.8140703517588</v>
      </c>
      <c r="W6" s="34"/>
      <c r="X6" s="46"/>
    </row>
    <row r="7" spans="1:24">
      <c r="A7" s="35"/>
      <c r="B7" s="41" t="s">
        <v>24</v>
      </c>
      <c r="C7" s="41">
        <v>2</v>
      </c>
      <c r="D7" s="214">
        <v>2111370</v>
      </c>
      <c r="E7" s="36">
        <v>0</v>
      </c>
      <c r="F7" s="36">
        <v>0</v>
      </c>
      <c r="G7" s="36">
        <v>74107</v>
      </c>
      <c r="H7" s="43">
        <v>738</v>
      </c>
      <c r="I7" s="44">
        <v>47</v>
      </c>
      <c r="J7" s="47">
        <f>H7+I7</f>
        <v>785</v>
      </c>
      <c r="K7" s="37">
        <f>IFERROR(J7/G7,"-")</f>
        <v>0.010592791504176</v>
      </c>
      <c r="L7" s="36">
        <v>16</v>
      </c>
      <c r="M7" s="36">
        <v>286</v>
      </c>
      <c r="N7" s="37">
        <f>IFERROR(L7/J7,"-")</f>
        <v>0.020382165605096</v>
      </c>
      <c r="O7" s="38">
        <f>IFERROR(D7/J7,"-")</f>
        <v>2689.6433121019</v>
      </c>
      <c r="P7" s="39">
        <v>105</v>
      </c>
      <c r="Q7" s="37">
        <f>IFERROR(P7/J7,"-")</f>
        <v>0.13375796178344</v>
      </c>
      <c r="R7" s="219">
        <v>6763000</v>
      </c>
      <c r="S7" s="220">
        <f>IFERROR(R7/J7,"-")</f>
        <v>8615.2866242038</v>
      </c>
      <c r="T7" s="220">
        <f>IFERROR(R7/P7,"-")</f>
        <v>64409.523809524</v>
      </c>
      <c r="U7" s="214">
        <f>IFERROR(R7-D7,"-")</f>
        <v>4651630</v>
      </c>
      <c r="V7" s="40">
        <f>R7/D7</f>
        <v>3.2031335104695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2151170</v>
      </c>
      <c r="E10" s="21">
        <f>SUM(E6:E8)</f>
        <v>0</v>
      </c>
      <c r="F10" s="21">
        <f>SUM(F6:F8)</f>
        <v>0</v>
      </c>
      <c r="G10" s="21">
        <f>SUM(G6:G8)</f>
        <v>74716</v>
      </c>
      <c r="H10" s="21">
        <f>SUM(H6:H8)</f>
        <v>751</v>
      </c>
      <c r="I10" s="21">
        <f>SUM(I6:I8)</f>
        <v>48</v>
      </c>
      <c r="J10" s="21">
        <f>SUM(J6:J8)</f>
        <v>799</v>
      </c>
      <c r="K10" s="22">
        <f>IFERROR(J10/G10,"-")</f>
        <v>0.010693827292682</v>
      </c>
      <c r="L10" s="33">
        <f>SUM(L6:L8)</f>
        <v>16</v>
      </c>
      <c r="M10" s="33">
        <f>SUM(M6:M8)</f>
        <v>292</v>
      </c>
      <c r="N10" s="22">
        <f>IFERROR(L10/J10,"-")</f>
        <v>0.020025031289111</v>
      </c>
      <c r="O10" s="23">
        <f>IFERROR(D10/J10,"-")</f>
        <v>2692.3279098874</v>
      </c>
      <c r="P10" s="24">
        <f>SUM(P6:P8)</f>
        <v>108</v>
      </c>
      <c r="Q10" s="22">
        <f>IFERROR(P10/J10,"-")</f>
        <v>0.1351689612015</v>
      </c>
      <c r="R10" s="25">
        <f>SUM(R6:R8)</f>
        <v>6875000</v>
      </c>
      <c r="S10" s="25">
        <f>IFERROR(R10/J10,"-")</f>
        <v>8604.5056320401</v>
      </c>
      <c r="T10" s="25">
        <f>IFERROR(R10/P10,"-")</f>
        <v>63657.407407407</v>
      </c>
      <c r="U10" s="26">
        <f>SUM(U6:U8)</f>
        <v>4723830</v>
      </c>
      <c r="V10" s="27">
        <f>IFERROR(R10/D10,"-")</f>
        <v>3.1959352352441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9000</v>
      </c>
      <c r="H6" s="201">
        <v>3000</v>
      </c>
      <c r="I6" s="80">
        <v>0</v>
      </c>
      <c r="J6" s="80">
        <v>0</v>
      </c>
      <c r="K6" s="80">
        <v>44</v>
      </c>
      <c r="L6" s="81">
        <v>3</v>
      </c>
      <c r="M6" s="82">
        <v>3</v>
      </c>
      <c r="N6" s="83">
        <f>IFERROR(L6/K6,"-")</f>
        <v>0.068181818181818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3000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-9000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0.33333333333333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0.33333333333333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</v>
      </c>
      <c r="BL6" s="113">
        <f>IF(L6=0,"",IF(BK6=0,"",(BK6/L6)))</f>
        <v>0.33333333333333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3.6363636363636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30800</v>
      </c>
      <c r="H7" s="201">
        <v>2800</v>
      </c>
      <c r="I7" s="80">
        <v>0</v>
      </c>
      <c r="J7" s="80">
        <v>0</v>
      </c>
      <c r="K7" s="80">
        <v>565</v>
      </c>
      <c r="L7" s="81">
        <v>11</v>
      </c>
      <c r="M7" s="82">
        <v>11</v>
      </c>
      <c r="N7" s="83">
        <f>IFERROR(L7/K7,"-")</f>
        <v>0.019469026548673</v>
      </c>
      <c r="O7" s="80">
        <v>0</v>
      </c>
      <c r="P7" s="80">
        <v>5</v>
      </c>
      <c r="Q7" s="83">
        <f>IFERROR(O7/L7,"-")</f>
        <v>0</v>
      </c>
      <c r="R7" s="84">
        <f>IFERROR(G7/SUM(L7:L7),"-")</f>
        <v>2800</v>
      </c>
      <c r="S7" s="85">
        <v>3</v>
      </c>
      <c r="T7" s="83">
        <f>IF(L7=0,"-",S7/L7)</f>
        <v>0.27272727272727</v>
      </c>
      <c r="U7" s="206">
        <v>112000</v>
      </c>
      <c r="V7" s="207">
        <f>IFERROR(U7/L7,"-")</f>
        <v>10181.818181818</v>
      </c>
      <c r="W7" s="207">
        <f>IFERROR(U7/S7,"-")</f>
        <v>37333.333333333</v>
      </c>
      <c r="X7" s="208">
        <f>SUM(U7:U7)-SUM(G7:G7)</f>
        <v>81200</v>
      </c>
      <c r="Y7" s="87">
        <f>SUM(U7:U7)/SUM(G7:G7)</f>
        <v>3.6363636363636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0.090909090909091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1</v>
      </c>
      <c r="AT7" s="101">
        <f>IF(L7=0,"",IF(AS7=0,"",(AS7/L7)))</f>
        <v>0.090909090909091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4</v>
      </c>
      <c r="BC7" s="107">
        <f>IF(L7=0,"",IF(BB7=0,"",(BB7/L7)))</f>
        <v>0.36363636363636</v>
      </c>
      <c r="BD7" s="106">
        <v>2</v>
      </c>
      <c r="BE7" s="108">
        <f>IFERROR(BD7/BB7,"-")</f>
        <v>0.5</v>
      </c>
      <c r="BF7" s="109">
        <v>92000</v>
      </c>
      <c r="BG7" s="110">
        <f>IFERROR(BF7/BB7,"-")</f>
        <v>23000</v>
      </c>
      <c r="BH7" s="111">
        <v>1</v>
      </c>
      <c r="BI7" s="111"/>
      <c r="BJ7" s="111">
        <v>1</v>
      </c>
      <c r="BK7" s="112">
        <v>4</v>
      </c>
      <c r="BL7" s="113">
        <f>IF(L7=0,"",IF(BK7=0,"",(BK7/L7)))</f>
        <v>0.36363636363636</v>
      </c>
      <c r="BM7" s="114">
        <v>1</v>
      </c>
      <c r="BN7" s="115">
        <f>IFERROR(BM7/BK7,"-")</f>
        <v>0.25</v>
      </c>
      <c r="BO7" s="116">
        <v>20000</v>
      </c>
      <c r="BP7" s="117">
        <f>IFERROR(BO7/BK7,"-")</f>
        <v>5000</v>
      </c>
      <c r="BQ7" s="118"/>
      <c r="BR7" s="118"/>
      <c r="BS7" s="118">
        <v>1</v>
      </c>
      <c r="BT7" s="119">
        <v>1</v>
      </c>
      <c r="BU7" s="120">
        <f>IF(L7=0,"",IF(BT7=0,"",(BT7/L7)))</f>
        <v>0.090909090909091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3</v>
      </c>
      <c r="CM7" s="134">
        <v>112000</v>
      </c>
      <c r="CN7" s="134">
        <v>89000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2.8140703517588</v>
      </c>
      <c r="B10" s="154"/>
      <c r="C10" s="154"/>
      <c r="D10" s="154"/>
      <c r="E10" s="155" t="s">
        <v>68</v>
      </c>
      <c r="F10" s="155"/>
      <c r="G10" s="204">
        <f>SUM(G6:G9)</f>
        <v>39800</v>
      </c>
      <c r="H10" s="204"/>
      <c r="I10" s="154">
        <f>SUM(I6:I9)</f>
        <v>0</v>
      </c>
      <c r="J10" s="154">
        <f>SUM(J6:J9)</f>
        <v>0</v>
      </c>
      <c r="K10" s="154">
        <f>SUM(K6:K9)</f>
        <v>609</v>
      </c>
      <c r="L10" s="154">
        <f>SUM(L6:L9)</f>
        <v>14</v>
      </c>
      <c r="M10" s="154">
        <f>SUM(M6:M9)</f>
        <v>14</v>
      </c>
      <c r="N10" s="156">
        <f>IFERROR(L10/K10,"-")</f>
        <v>0.022988505747126</v>
      </c>
      <c r="O10" s="157">
        <f>SUM(O6:O9)</f>
        <v>0</v>
      </c>
      <c r="P10" s="157">
        <f>SUM(P6:P9)</f>
        <v>6</v>
      </c>
      <c r="Q10" s="156">
        <f>IFERROR(O10/L10,"-")</f>
        <v>0</v>
      </c>
      <c r="R10" s="158">
        <f>IFERROR(G10/L10,"-")</f>
        <v>2842.8571428571</v>
      </c>
      <c r="S10" s="159">
        <f>SUM(S6:S9)</f>
        <v>3</v>
      </c>
      <c r="T10" s="156">
        <f>IFERROR(S10/L10,"-")</f>
        <v>0.21428571428571</v>
      </c>
      <c r="U10" s="209">
        <f>SUM(U6:U9)</f>
        <v>112000</v>
      </c>
      <c r="V10" s="209">
        <f>IFERROR(U10/L10,"-")</f>
        <v>8000</v>
      </c>
      <c r="W10" s="209">
        <f>IFERROR(U10/S10,"-")</f>
        <v>37333.333333333</v>
      </c>
      <c r="X10" s="209">
        <f>U10-G10</f>
        <v>72200</v>
      </c>
      <c r="Y10" s="160">
        <f>U10/G10</f>
        <v>2.8140703517588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4.1525603386804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1556630</v>
      </c>
      <c r="H6" s="80">
        <v>0</v>
      </c>
      <c r="I6" s="80">
        <v>0</v>
      </c>
      <c r="J6" s="80">
        <v>65266</v>
      </c>
      <c r="K6" s="81">
        <v>633</v>
      </c>
      <c r="L6" s="83">
        <f>IFERROR(K6/J6,"-")</f>
        <v>0.0096987711825453</v>
      </c>
      <c r="M6" s="80">
        <v>14</v>
      </c>
      <c r="N6" s="80">
        <v>235</v>
      </c>
      <c r="O6" s="83">
        <f>IFERROR(M6/(K6),"-")</f>
        <v>0.022116903633491</v>
      </c>
      <c r="P6" s="84">
        <f>IFERROR(G6/SUM(K6:K6),"-")</f>
        <v>2459.131121643</v>
      </c>
      <c r="Q6" s="85">
        <v>77</v>
      </c>
      <c r="R6" s="83">
        <f>IF(K6=0,"-",Q6/K6)</f>
        <v>0.1216429699842</v>
      </c>
      <c r="S6" s="206">
        <v>6464000</v>
      </c>
      <c r="T6" s="207">
        <f>IFERROR(S6/K6,"-")</f>
        <v>10211.690363349</v>
      </c>
      <c r="U6" s="207">
        <f>IFERROR(S6/Q6,"-")</f>
        <v>83948.051948052</v>
      </c>
      <c r="V6" s="208">
        <f>SUM(S6:S6)-SUM(G6:G6)</f>
        <v>4907370</v>
      </c>
      <c r="W6" s="87">
        <f>SUM(S6:S6)/SUM(G6:G6)</f>
        <v>4.1525603386804</v>
      </c>
      <c r="Y6" s="88">
        <v>23</v>
      </c>
      <c r="Z6" s="89">
        <f>IF(K6=0,"",IF(Y6=0,"",(Y6/K6)))</f>
        <v>0.036334913112164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68</v>
      </c>
      <c r="AI6" s="95">
        <f>IF(K6=0,"",IF(AH6=0,"",(AH6/K6)))</f>
        <v>0.10742496050553</v>
      </c>
      <c r="AJ6" s="94">
        <v>9</v>
      </c>
      <c r="AK6" s="96">
        <f>IFERROR(AJ6/AH6,"-")</f>
        <v>0.13235294117647</v>
      </c>
      <c r="AL6" s="97">
        <v>914000</v>
      </c>
      <c r="AM6" s="98">
        <f>IFERROR(AL6/AH6,"-")</f>
        <v>13441.176470588</v>
      </c>
      <c r="AN6" s="99">
        <v>4</v>
      </c>
      <c r="AO6" s="99">
        <v>2</v>
      </c>
      <c r="AP6" s="99">
        <v>3</v>
      </c>
      <c r="AQ6" s="100">
        <v>112</v>
      </c>
      <c r="AR6" s="101">
        <f>IF(K6=0,"",IF(AQ6=0,"",(AQ6/K6)))</f>
        <v>0.17693522906793</v>
      </c>
      <c r="AS6" s="100">
        <v>9</v>
      </c>
      <c r="AT6" s="102">
        <f>IFERROR(AR6/AQ6,"-")</f>
        <v>0.0015797788309637</v>
      </c>
      <c r="AU6" s="103">
        <v>41000</v>
      </c>
      <c r="AV6" s="104">
        <f>IFERROR(AU6/AQ6,"-")</f>
        <v>366.07142857143</v>
      </c>
      <c r="AW6" s="105">
        <v>7</v>
      </c>
      <c r="AX6" s="105">
        <v>2</v>
      </c>
      <c r="AY6" s="105"/>
      <c r="AZ6" s="106">
        <v>170</v>
      </c>
      <c r="BA6" s="107">
        <f>IF(K6=0,"",IF(AZ6=0,"",(AZ6/K6)))</f>
        <v>0.26856240126382</v>
      </c>
      <c r="BB6" s="106">
        <v>17</v>
      </c>
      <c r="BC6" s="108">
        <f>IFERROR(BB6/AZ6,"-")</f>
        <v>0.1</v>
      </c>
      <c r="BD6" s="109">
        <v>871000</v>
      </c>
      <c r="BE6" s="110">
        <f>IFERROR(BD6/AZ6,"-")</f>
        <v>5123.5294117647</v>
      </c>
      <c r="BF6" s="111">
        <v>6</v>
      </c>
      <c r="BG6" s="111">
        <v>3</v>
      </c>
      <c r="BH6" s="111">
        <v>8</v>
      </c>
      <c r="BI6" s="112">
        <v>164</v>
      </c>
      <c r="BJ6" s="113">
        <f>IF(K6=0,"",IF(BI6=0,"",(BI6/K6)))</f>
        <v>0.25908372827804</v>
      </c>
      <c r="BK6" s="114">
        <v>27</v>
      </c>
      <c r="BL6" s="115">
        <f>IFERROR(BK6/BI6,"-")</f>
        <v>0.16463414634146</v>
      </c>
      <c r="BM6" s="116">
        <v>1389000</v>
      </c>
      <c r="BN6" s="117">
        <f>IFERROR(BM6/BI6,"-")</f>
        <v>8469.512195122</v>
      </c>
      <c r="BO6" s="118">
        <v>8</v>
      </c>
      <c r="BP6" s="118">
        <v>5</v>
      </c>
      <c r="BQ6" s="118">
        <v>14</v>
      </c>
      <c r="BR6" s="119">
        <v>78</v>
      </c>
      <c r="BS6" s="120">
        <f>IF(K6=0,"",IF(BR6=0,"",(BR6/K6)))</f>
        <v>0.12322274881517</v>
      </c>
      <c r="BT6" s="121">
        <v>11</v>
      </c>
      <c r="BU6" s="122">
        <f>IFERROR(BT6/BR6,"-")</f>
        <v>0.14102564102564</v>
      </c>
      <c r="BV6" s="123">
        <v>2611000</v>
      </c>
      <c r="BW6" s="124">
        <f>IFERROR(BV6/BR6,"-")</f>
        <v>33474.358974359</v>
      </c>
      <c r="BX6" s="125">
        <v>1</v>
      </c>
      <c r="BY6" s="125">
        <v>4</v>
      </c>
      <c r="BZ6" s="125">
        <v>6</v>
      </c>
      <c r="CA6" s="126">
        <v>18</v>
      </c>
      <c r="CB6" s="127">
        <f>IF(K6=0,"",IF(CA6=0,"",(CA6/K6)))</f>
        <v>0.028436018957346</v>
      </c>
      <c r="CC6" s="128">
        <v>4</v>
      </c>
      <c r="CD6" s="129">
        <f>IFERROR(CC6/CA6,"-")</f>
        <v>0.22222222222222</v>
      </c>
      <c r="CE6" s="130">
        <v>638000</v>
      </c>
      <c r="CF6" s="131">
        <f>IFERROR(CE6/CA6,"-")</f>
        <v>35444.444444444</v>
      </c>
      <c r="CG6" s="132"/>
      <c r="CH6" s="132"/>
      <c r="CI6" s="132">
        <v>4</v>
      </c>
      <c r="CJ6" s="133">
        <v>77</v>
      </c>
      <c r="CK6" s="134">
        <v>6464000</v>
      </c>
      <c r="CL6" s="134">
        <v>957000</v>
      </c>
      <c r="CM6" s="134">
        <v>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0.53899123913906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554740</v>
      </c>
      <c r="H7" s="80">
        <v>0</v>
      </c>
      <c r="I7" s="80">
        <v>0</v>
      </c>
      <c r="J7" s="80">
        <v>8841</v>
      </c>
      <c r="K7" s="81">
        <v>152</v>
      </c>
      <c r="L7" s="83">
        <f>IFERROR(K7/J7,"-")</f>
        <v>0.017192625268635</v>
      </c>
      <c r="M7" s="80">
        <v>2</v>
      </c>
      <c r="N7" s="80">
        <v>51</v>
      </c>
      <c r="O7" s="83">
        <f>IFERROR(M7/(K7),"-")</f>
        <v>0.013157894736842</v>
      </c>
      <c r="P7" s="84">
        <f>IFERROR(G7/SUM(K7:K7),"-")</f>
        <v>3649.6052631579</v>
      </c>
      <c r="Q7" s="85">
        <v>28</v>
      </c>
      <c r="R7" s="83">
        <f>IF(K7=0,"-",Q7/K7)</f>
        <v>0.18421052631579</v>
      </c>
      <c r="S7" s="206">
        <v>299000</v>
      </c>
      <c r="T7" s="207">
        <f>IFERROR(S7/K7,"-")</f>
        <v>1967.1052631579</v>
      </c>
      <c r="U7" s="207">
        <f>IFERROR(S7/Q7,"-")</f>
        <v>10678.571428571</v>
      </c>
      <c r="V7" s="208">
        <f>SUM(S7:S7)-SUM(G7:G7)</f>
        <v>-255740</v>
      </c>
      <c r="W7" s="87">
        <f>SUM(S7:S7)/SUM(G7:G7)</f>
        <v>0.53899123913906</v>
      </c>
      <c r="Y7" s="88">
        <v>5</v>
      </c>
      <c r="Z7" s="89">
        <f>IF(K7=0,"",IF(Y7=0,"",(Y7/K7)))</f>
        <v>0.032894736842105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17</v>
      </c>
      <c r="AI7" s="95">
        <f>IF(K7=0,"",IF(AH7=0,"",(AH7/K7)))</f>
        <v>0.11184210526316</v>
      </c>
      <c r="AJ7" s="94">
        <v>2</v>
      </c>
      <c r="AK7" s="96">
        <f>IFERROR(AJ7/AH7,"-")</f>
        <v>0.11764705882353</v>
      </c>
      <c r="AL7" s="97">
        <v>8000</v>
      </c>
      <c r="AM7" s="98">
        <f>IFERROR(AL7/AH7,"-")</f>
        <v>470.58823529412</v>
      </c>
      <c r="AN7" s="99">
        <v>2</v>
      </c>
      <c r="AO7" s="99"/>
      <c r="AP7" s="99"/>
      <c r="AQ7" s="100">
        <v>11</v>
      </c>
      <c r="AR7" s="101">
        <f>IF(K7=0,"",IF(AQ7=0,"",(AQ7/K7)))</f>
        <v>0.072368421052632</v>
      </c>
      <c r="AS7" s="100">
        <v>1</v>
      </c>
      <c r="AT7" s="102">
        <f>IFERROR(AR7/AQ7,"-")</f>
        <v>0.0065789473684211</v>
      </c>
      <c r="AU7" s="103">
        <v>41000</v>
      </c>
      <c r="AV7" s="104">
        <f>IFERROR(AU7/AQ7,"-")</f>
        <v>3727.2727272727</v>
      </c>
      <c r="AW7" s="105"/>
      <c r="AX7" s="105"/>
      <c r="AY7" s="105">
        <v>1</v>
      </c>
      <c r="AZ7" s="106">
        <v>57</v>
      </c>
      <c r="BA7" s="107">
        <f>IF(K7=0,"",IF(AZ7=0,"",(AZ7/K7)))</f>
        <v>0.375</v>
      </c>
      <c r="BB7" s="106">
        <v>10</v>
      </c>
      <c r="BC7" s="108">
        <f>IFERROR(BB7/AZ7,"-")</f>
        <v>0.17543859649123</v>
      </c>
      <c r="BD7" s="109">
        <v>60000</v>
      </c>
      <c r="BE7" s="110">
        <f>IFERROR(BD7/AZ7,"-")</f>
        <v>1052.6315789474</v>
      </c>
      <c r="BF7" s="111">
        <v>7</v>
      </c>
      <c r="BG7" s="111">
        <v>1</v>
      </c>
      <c r="BH7" s="111">
        <v>2</v>
      </c>
      <c r="BI7" s="112">
        <v>40</v>
      </c>
      <c r="BJ7" s="113">
        <f>IF(K7=0,"",IF(BI7=0,"",(BI7/K7)))</f>
        <v>0.26315789473684</v>
      </c>
      <c r="BK7" s="114">
        <v>8</v>
      </c>
      <c r="BL7" s="115">
        <f>IFERROR(BK7/BI7,"-")</f>
        <v>0.2</v>
      </c>
      <c r="BM7" s="116">
        <v>96000</v>
      </c>
      <c r="BN7" s="117">
        <f>IFERROR(BM7/BI7,"-")</f>
        <v>2400</v>
      </c>
      <c r="BO7" s="118">
        <v>4</v>
      </c>
      <c r="BP7" s="118">
        <v>2</v>
      </c>
      <c r="BQ7" s="118">
        <v>2</v>
      </c>
      <c r="BR7" s="119">
        <v>18</v>
      </c>
      <c r="BS7" s="120">
        <f>IF(K7=0,"",IF(BR7=0,"",(BR7/K7)))</f>
        <v>0.11842105263158</v>
      </c>
      <c r="BT7" s="121">
        <v>6</v>
      </c>
      <c r="BU7" s="122">
        <f>IFERROR(BT7/BR7,"-")</f>
        <v>0.33333333333333</v>
      </c>
      <c r="BV7" s="123">
        <v>86000</v>
      </c>
      <c r="BW7" s="124">
        <f>IFERROR(BV7/BR7,"-")</f>
        <v>4777.7777777778</v>
      </c>
      <c r="BX7" s="125">
        <v>3</v>
      </c>
      <c r="BY7" s="125">
        <v>1</v>
      </c>
      <c r="BZ7" s="125">
        <v>2</v>
      </c>
      <c r="CA7" s="126">
        <v>4</v>
      </c>
      <c r="CB7" s="127">
        <f>IF(K7=0,"",IF(CA7=0,"",(CA7/K7)))</f>
        <v>0.026315789473684</v>
      </c>
      <c r="CC7" s="128">
        <v>1</v>
      </c>
      <c r="CD7" s="129">
        <f>IFERROR(CC7/CA7,"-")</f>
        <v>0.25</v>
      </c>
      <c r="CE7" s="130">
        <v>8000</v>
      </c>
      <c r="CF7" s="131">
        <f>IFERROR(CE7/CA7,"-")</f>
        <v>2000</v>
      </c>
      <c r="CG7" s="132"/>
      <c r="CH7" s="132">
        <v>1</v>
      </c>
      <c r="CI7" s="132"/>
      <c r="CJ7" s="133">
        <v>28</v>
      </c>
      <c r="CK7" s="134">
        <v>299000</v>
      </c>
      <c r="CL7" s="134">
        <v>51000</v>
      </c>
      <c r="CM7" s="134">
        <v>12000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3.2031335104695</v>
      </c>
      <c r="B10" s="154"/>
      <c r="C10" s="154"/>
      <c r="D10" s="154"/>
      <c r="E10" s="155" t="s">
        <v>77</v>
      </c>
      <c r="F10" s="155"/>
      <c r="G10" s="209">
        <f>SUM(G6:G9)</f>
        <v>2111370</v>
      </c>
      <c r="H10" s="154">
        <f>SUM(H6:H9)</f>
        <v>0</v>
      </c>
      <c r="I10" s="154">
        <f>SUM(I6:I9)</f>
        <v>0</v>
      </c>
      <c r="J10" s="154">
        <f>SUM(J6:J9)</f>
        <v>74107</v>
      </c>
      <c r="K10" s="154">
        <f>SUM(K6:K9)</f>
        <v>785</v>
      </c>
      <c r="L10" s="156">
        <f>IFERROR(K10/J10,"-")</f>
        <v>0.010592791504176</v>
      </c>
      <c r="M10" s="157">
        <f>SUM(M6:M9)</f>
        <v>16</v>
      </c>
      <c r="N10" s="157">
        <f>SUM(N6:N9)</f>
        <v>286</v>
      </c>
      <c r="O10" s="156">
        <f>IFERROR(M10/K10,"-")</f>
        <v>0.020382165605096</v>
      </c>
      <c r="P10" s="158">
        <f>IFERROR(G10/K10,"-")</f>
        <v>2689.6433121019</v>
      </c>
      <c r="Q10" s="159">
        <f>SUM(Q6:Q9)</f>
        <v>105</v>
      </c>
      <c r="R10" s="156">
        <f>IFERROR(Q10/K10,"-")</f>
        <v>0.13375796178344</v>
      </c>
      <c r="S10" s="209">
        <f>SUM(S6:S9)</f>
        <v>6763000</v>
      </c>
      <c r="T10" s="209">
        <f>IFERROR(S10/K10,"-")</f>
        <v>8615.2866242038</v>
      </c>
      <c r="U10" s="209">
        <f>IFERROR(S10/Q10,"-")</f>
        <v>64409.523809524</v>
      </c>
      <c r="V10" s="209">
        <f>S10-G10</f>
        <v>4651630</v>
      </c>
      <c r="W10" s="160">
        <f>S10/G10</f>
        <v>3.2031335104695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