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<sst xmlns="http://schemas.openxmlformats.org/spreadsheetml/2006/main" uniqueCount="76">
  <si>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</si>
  <si>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</si>
  <si>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</si>
  <si>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</si>
  <si>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</si>
  <si>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</si>
  <si>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</si>
  <si>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</si>
  <si>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</si>
  <si>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</si>
  <si>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</si>
  <si>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</si>
  <si>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</si>
  <si>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</si>
  <si>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</si>
  <si>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</si>
  <si>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</si>
  <si>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</si>
  <si>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</si>
  <si>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</si>
  <si>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</si>
  <si>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</si>
  <si>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</si>
  <si>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</si>
  <si>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03月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</si>
  <si>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</si>
  <si>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</si>
  <si>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</si>
  <si>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</si>
  <si>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</si>
  <si>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</si>
  <si>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</si>
  <si>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</si>
  <si>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</si>
  <si>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</si>
  <si>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</si>
  <si>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</si>
  <si>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</si>
  <si>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</si>
  <si>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</si>
  <si>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</si>
  <si>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</si>
  <si>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</si>
  <si>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</si>
  <si>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</si>
  <si>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</si>
  <si>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</si>
  <si>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</si>
  <si>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</si>
  <si>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</si>
  <si>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</si>
  <si>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</si>
  <si>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</si>
  <si>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</si>
  <si>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</si>
  <si>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</si>
  <si>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</si>
  <si>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</si>
  <si>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</si>
  <si>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</si>
  <si>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ln_adn061</t>
  </si>
  <si>
    <t>大洋図書</t>
  </si>
  <si>
    <t>2P逆ナンされたい男版_LINE版</t>
  </si>
  <si>
    <t>line</t>
  </si>
  <si>
    <t>ナックルズ極ベスト</t>
  </si>
  <si>
    <t>1C2P</t>
  </si>
  <si>
    <t>3月13日(木)</t>
  </si>
  <si>
    <t>ad904</t>
  </si>
  <si>
    <t>空電</t>
  </si>
  <si>
    <t>ln_adn062</t>
  </si>
  <si>
    <t>5P風俗ヘスティア(高宮菜々子さん)_LINE版</t>
  </si>
  <si>
    <t>実話ナックルズ ウルトラ</t>
  </si>
  <si>
    <t>1C5P</t>
  </si>
  <si>
    <t>3月31日(月)</t>
  </si>
  <si>
    <t>ad905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</si>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</sst>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120000</v>
      </c>
      <c r="E6" s="81">
        <v>0</v>
      </c>
      <c r="F6" s="81">
        <v>0</v>
      </c>
      <c r="G6" s="81">
        <v>0</v>
      </c>
      <c r="H6" s="91">
        <v>0</v>
      </c>
      <c r="I6" s="92">
        <v>0</v>
      </c>
      <c r="J6" s="145">
        <f>H6+I6</f>
        <v>0</v>
      </c>
      <c r="K6" s="82" t="str">
        <f>IFERROR(J6/G6,"-")</f>
        <v>-</v>
      </c>
      <c r="L6" s="81">
        <v>0</v>
      </c>
      <c r="M6" s="81">
        <v>0</v>
      </c>
      <c r="N6" s="82" t="str">
        <f>IFERROR(L6/J6,"-")</f>
        <v>-</v>
      </c>
      <c r="O6" s="83" t="str">
        <f>IFERROR(D6/J6,"-")</f>
        <v>-</v>
      </c>
      <c r="P6" s="84">
        <v>0</v>
      </c>
      <c r="Q6" s="82" t="str">
        <f>IFERROR(P6/J6,"-")</f>
        <v>-</v>
      </c>
      <c r="R6" s="200">
        <v>0</v>
      </c>
      <c r="S6" s="201" t="str">
        <f>IFERROR(R6/J6,"-")</f>
        <v>-</v>
      </c>
      <c r="T6" s="201" t="str">
        <f>IFERROR(R6/P6,"-")</f>
        <v>-</v>
      </c>
      <c r="U6" s="195">
        <f>IFERROR(R6-D6,"-")</f>
        <v>-120000</v>
      </c>
      <c r="V6" s="85">
        <f>R6/D6</f>
        <v>0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120000</v>
      </c>
      <c r="E9" s="41">
        <f>SUM(E6:E7)</f>
        <v>0</v>
      </c>
      <c r="F9" s="41">
        <f>SUM(F6:F7)</f>
        <v>0</v>
      </c>
      <c r="G9" s="41">
        <f>SUM(G6:G7)</f>
        <v>0</v>
      </c>
      <c r="H9" s="41">
        <f>SUM(H6:H7)</f>
        <v>0</v>
      </c>
      <c r="I9" s="41">
        <f>SUM(I6:I7)</f>
        <v>0</v>
      </c>
      <c r="J9" s="41">
        <f>SUM(J6:J7)</f>
        <v>0</v>
      </c>
      <c r="K9" s="42" t="str">
        <f>IFERROR(J9/G9,"-")</f>
        <v>-</v>
      </c>
      <c r="L9" s="78">
        <f>SUM(L6:L7)</f>
        <v>0</v>
      </c>
      <c r="M9" s="78">
        <f>SUM(M6:M7)</f>
        <v>0</v>
      </c>
      <c r="N9" s="42" t="str">
        <f>IFERROR(L9/J9,"-")</f>
        <v>-</v>
      </c>
      <c r="O9" s="43" t="str">
        <f>IFERROR(D9/J9,"-")</f>
        <v>-</v>
      </c>
      <c r="P9" s="44">
        <f>SUM(P6:P7)</f>
        <v>0</v>
      </c>
      <c r="Q9" s="42" t="str">
        <f>IFERROR(P9/J9,"-")</f>
        <v>-</v>
      </c>
      <c r="R9" s="45">
        <f>SUM(R6:R7)</f>
        <v>0</v>
      </c>
      <c r="S9" s="45" t="str">
        <f>IFERROR(R9/J9,"-")</f>
        <v>-</v>
      </c>
      <c r="T9" s="45" t="str">
        <f>IFERROR(R9/P9,"-")</f>
        <v>-</v>
      </c>
      <c r="U9" s="46">
        <f>SUM(U6:U7)</f>
        <v>-120000</v>
      </c>
      <c r="V9" s="47">
        <f>IFERROR(R9/D9,"-")</f>
        <v>0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45000</v>
      </c>
      <c r="K6" s="81">
        <v>0</v>
      </c>
      <c r="L6" s="81">
        <v>0</v>
      </c>
      <c r="M6" s="81">
        <v>0</v>
      </c>
      <c r="N6" s="91">
        <v>0</v>
      </c>
      <c r="O6" s="92">
        <v>0</v>
      </c>
      <c r="P6" s="93">
        <f>N6+O6</f>
        <v>0</v>
      </c>
      <c r="Q6" s="82" t="str">
        <f>IFERROR(P6/M6,"-")</f>
        <v>-</v>
      </c>
      <c r="R6" s="81">
        <v>0</v>
      </c>
      <c r="S6" s="81">
        <v>0</v>
      </c>
      <c r="T6" s="82" t="str">
        <f>IFERROR(S6/(O6+P6),"-")</f>
        <v>-</v>
      </c>
      <c r="U6" s="182" t="str">
        <f>IFERROR(J6/SUM(P6:P7),"-")</f>
        <v>-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-45000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0</v>
      </c>
      <c r="L7" s="81">
        <v>0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69</v>
      </c>
      <c r="C8" s="203" t="s">
        <v>61</v>
      </c>
      <c r="D8" s="203" t="s">
        <v>70</v>
      </c>
      <c r="E8" s="203"/>
      <c r="F8" s="203" t="s">
        <v>63</v>
      </c>
      <c r="G8" s="203" t="s">
        <v>71</v>
      </c>
      <c r="H8" s="90" t="s">
        <v>72</v>
      </c>
      <c r="I8" s="90" t="s">
        <v>73</v>
      </c>
      <c r="J8" s="188">
        <v>75000</v>
      </c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 t="str">
        <f>IFERROR(J8/SUM(P8:P9),"-")</f>
        <v>-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-75000</v>
      </c>
      <c r="AB8" s="85">
        <f>SUM(X8:X9)/SUM(J8:J9)</f>
        <v>0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120000</v>
      </c>
      <c r="K12" s="41">
        <f>SUM(K6:K11)</f>
        <v>0</v>
      </c>
      <c r="L12" s="41">
        <f>SUM(L6:L11)</f>
        <v>0</v>
      </c>
      <c r="M12" s="41">
        <f>SUM(M6:M11)</f>
        <v>0</v>
      </c>
      <c r="N12" s="41">
        <f>SUM(N6:N11)</f>
        <v>0</v>
      </c>
      <c r="O12" s="41">
        <f>SUM(O6:O11)</f>
        <v>0</v>
      </c>
      <c r="P12" s="41">
        <f>SUM(P6:P11)</f>
        <v>0</v>
      </c>
      <c r="Q12" s="42" t="str">
        <f>IFERROR(P12/M12,"-")</f>
        <v>-</v>
      </c>
      <c r="R12" s="78">
        <f>SUM(R6:R11)</f>
        <v>0</v>
      </c>
      <c r="S12" s="78">
        <f>SUM(S6:S11)</f>
        <v>0</v>
      </c>
      <c r="T12" s="42" t="str">
        <f>IFERROR(R12/P12,"-")</f>
        <v>-</v>
      </c>
      <c r="U12" s="184" t="str">
        <f>IFERROR(J12/P12,"-")</f>
        <v>-</v>
      </c>
      <c r="V12" s="44">
        <f>SUM(V6:V11)</f>
        <v>0</v>
      </c>
      <c r="W12" s="42" t="str">
        <f>IFERROR(V12/P12,"-")</f>
        <v>-</v>
      </c>
      <c r="X12" s="190">
        <f>SUM(X6:X11)</f>
        <v>0</v>
      </c>
      <c r="Y12" s="190" t="str">
        <f>IFERROR(X12/P12,"-")</f>
        <v>-</v>
      </c>
      <c r="Z12" s="190" t="str">
        <f>IFERROR(X12/V12,"-")</f>
        <v>-</v>
      </c>
      <c r="AA12" s="190">
        <f>X12-J12</f>
        <v>-120000</v>
      </c>
      <c r="AB12" s="47">
        <f>X12/J12</f>
        <v>0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