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<sst xmlns="http://schemas.openxmlformats.org/spreadsheetml/2006/main" uniqueCount="81">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</sst>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79900</v>
      </c>
      <c r="E6" s="34">
        <v>118</v>
      </c>
      <c r="F6" s="34">
        <v>0</v>
      </c>
      <c r="G6" s="34">
        <v>987</v>
      </c>
      <c r="H6" s="41">
        <v>47</v>
      </c>
      <c r="I6" s="42">
        <v>0</v>
      </c>
      <c r="J6" s="45">
        <f>H6+I6</f>
        <v>47</v>
      </c>
      <c r="K6" s="35">
        <f>IFERROR(J6/G6,"-")</f>
        <v>0.047619047619048</v>
      </c>
      <c r="L6" s="34">
        <v>1</v>
      </c>
      <c r="M6" s="34">
        <v>10</v>
      </c>
      <c r="N6" s="35">
        <f>IFERROR(L6/J6,"-")</f>
        <v>0.021276595744681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-79900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3</v>
      </c>
      <c r="D7" s="199">
        <v>9133028</v>
      </c>
      <c r="E7" s="34">
        <v>8047</v>
      </c>
      <c r="F7" s="34">
        <v>0</v>
      </c>
      <c r="G7" s="34">
        <v>433428</v>
      </c>
      <c r="H7" s="41">
        <v>2518</v>
      </c>
      <c r="I7" s="42">
        <v>25</v>
      </c>
      <c r="J7" s="45">
        <f>H7+I7</f>
        <v>2543</v>
      </c>
      <c r="K7" s="35">
        <f>IFERROR(J7/G7,"-")</f>
        <v>0.0058671797853392</v>
      </c>
      <c r="L7" s="34">
        <v>134</v>
      </c>
      <c r="M7" s="34">
        <v>831</v>
      </c>
      <c r="N7" s="35">
        <f>IFERROR(L7/J7,"-")</f>
        <v>0.052693668895006</v>
      </c>
      <c r="O7" s="36">
        <f>IFERROR(D7/J7,"-")</f>
        <v>3591.4384585136</v>
      </c>
      <c r="P7" s="37">
        <v>293</v>
      </c>
      <c r="Q7" s="35">
        <f>IFERROR(P7/J7,"-")</f>
        <v>0.11521824616595</v>
      </c>
      <c r="R7" s="204">
        <v>15287106</v>
      </c>
      <c r="S7" s="205">
        <f>IFERROR(R7/J7,"-")</f>
        <v>6011.4455367676</v>
      </c>
      <c r="T7" s="205">
        <f>IFERROR(R7/P7,"-")</f>
        <v>52174.423208191</v>
      </c>
      <c r="U7" s="199">
        <f>IFERROR(R7-D7,"-")</f>
        <v>6154078</v>
      </c>
      <c r="V7" s="38">
        <f>R7/D7</f>
        <v>1.6738266870527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9212928</v>
      </c>
      <c r="E10" s="21">
        <f>SUM(E6:E8)</f>
        <v>8165</v>
      </c>
      <c r="F10" s="21">
        <f>SUM(F6:F8)</f>
        <v>0</v>
      </c>
      <c r="G10" s="21">
        <f>SUM(G6:G8)</f>
        <v>434415</v>
      </c>
      <c r="H10" s="21">
        <f>SUM(H6:H8)</f>
        <v>2565</v>
      </c>
      <c r="I10" s="21">
        <f>SUM(I6:I8)</f>
        <v>25</v>
      </c>
      <c r="J10" s="21">
        <f>SUM(J6:J8)</f>
        <v>2590</v>
      </c>
      <c r="K10" s="22">
        <f>IFERROR(J10/G10,"-")</f>
        <v>0.0059620409055857</v>
      </c>
      <c r="L10" s="31">
        <f>SUM(L6:L8)</f>
        <v>135</v>
      </c>
      <c r="M10" s="31">
        <f>SUM(M6:M8)</f>
        <v>841</v>
      </c>
      <c r="N10" s="22">
        <f>IFERROR(L10/J10,"-")</f>
        <v>0.052123552123552</v>
      </c>
      <c r="O10" s="23">
        <f>IFERROR(D10/J10,"-")</f>
        <v>3557.1150579151</v>
      </c>
      <c r="P10" s="24">
        <f>SUM(P6:P8)</f>
        <v>293</v>
      </c>
      <c r="Q10" s="22">
        <f>IFERROR(P10/J10,"-")</f>
        <v>0.11312741312741</v>
      </c>
      <c r="R10" s="202">
        <f>SUM(R6:R8)</f>
        <v>15287106</v>
      </c>
      <c r="S10" s="202">
        <f>IFERROR(R10/J10,"-")</f>
        <v>5902.3575289575</v>
      </c>
      <c r="T10" s="202">
        <f>IFERROR(R10/P10,"-")</f>
        <v>52174.423208191</v>
      </c>
      <c r="U10" s="202">
        <f>SUM(U6:U8)</f>
        <v>6074178</v>
      </c>
      <c r="V10" s="25">
        <f>IFERROR(R10/D10,"-")</f>
        <v>1.65931026488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79900</v>
      </c>
      <c r="H8" s="208">
        <v>1700</v>
      </c>
      <c r="I8" s="78">
        <v>118</v>
      </c>
      <c r="J8" s="78">
        <v>0</v>
      </c>
      <c r="K8" s="78">
        <v>987</v>
      </c>
      <c r="L8" s="79">
        <v>47</v>
      </c>
      <c r="M8" s="80">
        <v>44</v>
      </c>
      <c r="N8" s="81">
        <f>IFERROR(L8/K8,"-")</f>
        <v>0.047619047619048</v>
      </c>
      <c r="O8" s="78">
        <v>1</v>
      </c>
      <c r="P8" s="78">
        <v>10</v>
      </c>
      <c r="Q8" s="81">
        <f>IFERROR(O8/L8,"-")</f>
        <v>0.021276595744681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-79900</v>
      </c>
      <c r="Y8" s="85">
        <f>SUM(U8:U8)/SUM(G8:G8)</f>
        <v>0</v>
      </c>
      <c r="AA8" s="86">
        <v>3</v>
      </c>
      <c r="AB8" s="87">
        <f>IF(L8=0,"",IF(AA8=0,"",(AA8/L8)))</f>
        <v>0.063829787234043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0.021276595744681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7</v>
      </c>
      <c r="AT8" s="99">
        <f>IF(L8=0,"",IF(AS8=0,"",(AS8/L8)))</f>
        <v>0.14893617021277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9</v>
      </c>
      <c r="BC8" s="105">
        <f>IF(L8=0,"",IF(BB8=0,"",(BB8/L8)))</f>
        <v>0.19148936170213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14</v>
      </c>
      <c r="BL8" s="111">
        <f>IF(L8=0,"",IF(BK8=0,"",(BK8/L8)))</f>
        <v>0.29787234042553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10</v>
      </c>
      <c r="BU8" s="118">
        <f>IF(L8=0,"",IF(BT8=0,"",(BT8/L8)))</f>
        <v>0.21276595744681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3</v>
      </c>
      <c r="CD8" s="125">
        <f>IF(L8=0,"",IF(CC8=0,"",(CC8/L8)))</f>
        <v>0.063829787234043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79900</v>
      </c>
      <c r="H13" s="211"/>
      <c r="I13" s="152">
        <f>SUM(I6:I12)</f>
        <v>118</v>
      </c>
      <c r="J13" s="152">
        <f>SUM(J6:J12)</f>
        <v>0</v>
      </c>
      <c r="K13" s="152">
        <f>SUM(K6:K12)</f>
        <v>987</v>
      </c>
      <c r="L13" s="152">
        <f>SUM(L6:L12)</f>
        <v>47</v>
      </c>
      <c r="M13" s="152">
        <f>SUM(M6:M12)</f>
        <v>44</v>
      </c>
      <c r="N13" s="154">
        <f>IFERROR(L13/K13,"-")</f>
        <v>0.047619047619048</v>
      </c>
      <c r="O13" s="155">
        <f>SUM(O6:O12)</f>
        <v>1</v>
      </c>
      <c r="P13" s="155">
        <f>SUM(P6:P12)</f>
        <v>10</v>
      </c>
      <c r="Q13" s="154">
        <f>IFERROR(O13/L13,"-")</f>
        <v>0.021276595744681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-79900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1.6738266870527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9133028</v>
      </c>
      <c r="H6" s="78">
        <v>8039</v>
      </c>
      <c r="I6" s="78">
        <v>0</v>
      </c>
      <c r="J6" s="78">
        <v>433383</v>
      </c>
      <c r="K6" s="79">
        <v>2542</v>
      </c>
      <c r="L6" s="81">
        <f>IFERROR(K6/J6,"-")</f>
        <v>0.0058654815717275</v>
      </c>
      <c r="M6" s="78">
        <v>134</v>
      </c>
      <c r="N6" s="78">
        <v>831</v>
      </c>
      <c r="O6" s="81">
        <f>IFERROR(M6/(K6),"-")</f>
        <v>0.052714398111723</v>
      </c>
      <c r="P6" s="82">
        <f>IFERROR(G6/SUM(K6:K6),"-")</f>
        <v>3592.8512981904</v>
      </c>
      <c r="Q6" s="83">
        <v>293</v>
      </c>
      <c r="R6" s="81">
        <f>IF(K6=0,"-",Q6/K6)</f>
        <v>0.11526357199056</v>
      </c>
      <c r="S6" s="213">
        <v>15287106</v>
      </c>
      <c r="T6" s="214">
        <f>IFERROR(S6/K6,"-")</f>
        <v>6013.8103855232</v>
      </c>
      <c r="U6" s="214">
        <f>IFERROR(S6/Q6,"-")</f>
        <v>52174.423208191</v>
      </c>
      <c r="V6" s="208">
        <f>SUM(S6:S6)-SUM(G6:G6)</f>
        <v>6154078</v>
      </c>
      <c r="W6" s="85">
        <f>SUM(S6:S6)/SUM(G6:G6)</f>
        <v>1.6738266870527</v>
      </c>
      <c r="Y6" s="86">
        <v>1</v>
      </c>
      <c r="Z6" s="87">
        <f>IF(K6=0,"",IF(Y6=0,"",(Y6/K6)))</f>
        <v>0.0003933910306845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4</v>
      </c>
      <c r="AI6" s="93">
        <f>IF(K6=0,"",IF(AH6=0,"",(AH6/K6)))</f>
        <v>0.001573564122738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16</v>
      </c>
      <c r="AR6" s="99">
        <f>IF(K6=0,"",IF(AQ6=0,"",(AQ6/K6)))</f>
        <v>0.006294256490952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78</v>
      </c>
      <c r="BA6" s="105">
        <f>IF(K6=0,"",IF(AZ6=0,"",(AZ6/K6)))</f>
        <v>0.030684500393391</v>
      </c>
      <c r="BB6" s="104">
        <v>6</v>
      </c>
      <c r="BC6" s="106">
        <f>IFERROR(BB6/AZ6,"-")</f>
        <v>0.076923076923077</v>
      </c>
      <c r="BD6" s="107">
        <v>54000</v>
      </c>
      <c r="BE6" s="108">
        <f>IFERROR(BD6/AZ6,"-")</f>
        <v>692.30769230769</v>
      </c>
      <c r="BF6" s="109">
        <v>4</v>
      </c>
      <c r="BG6" s="109">
        <v>1</v>
      </c>
      <c r="BH6" s="109">
        <v>1</v>
      </c>
      <c r="BI6" s="110">
        <v>1404</v>
      </c>
      <c r="BJ6" s="111">
        <f>IF(K6=0,"",IF(BI6=0,"",(BI6/K6)))</f>
        <v>0.55232100708104</v>
      </c>
      <c r="BK6" s="112">
        <v>139</v>
      </c>
      <c r="BL6" s="113">
        <f>IFERROR(BK6/BI6,"-")</f>
        <v>0.099002849002849</v>
      </c>
      <c r="BM6" s="114">
        <v>4291106</v>
      </c>
      <c r="BN6" s="115">
        <f>IFERROR(BM6/BI6,"-")</f>
        <v>3056.3433048433</v>
      </c>
      <c r="BO6" s="116">
        <v>53</v>
      </c>
      <c r="BP6" s="116">
        <v>27</v>
      </c>
      <c r="BQ6" s="116">
        <v>59</v>
      </c>
      <c r="BR6" s="117">
        <v>806</v>
      </c>
      <c r="BS6" s="118">
        <f>IF(K6=0,"",IF(BR6=0,"",(BR6/K6)))</f>
        <v>0.31707317073171</v>
      </c>
      <c r="BT6" s="119">
        <v>111</v>
      </c>
      <c r="BU6" s="120">
        <f>IFERROR(BT6/BR6,"-")</f>
        <v>0.13771712158809</v>
      </c>
      <c r="BV6" s="121">
        <v>7577000</v>
      </c>
      <c r="BW6" s="122">
        <f>IFERROR(BV6/BR6,"-")</f>
        <v>9400.7444168734</v>
      </c>
      <c r="BX6" s="123">
        <v>28</v>
      </c>
      <c r="BY6" s="123">
        <v>19</v>
      </c>
      <c r="BZ6" s="123">
        <v>64</v>
      </c>
      <c r="CA6" s="124">
        <v>233</v>
      </c>
      <c r="CB6" s="125">
        <f>IF(K6=0,"",IF(CA6=0,"",(CA6/K6)))</f>
        <v>0.091660110149489</v>
      </c>
      <c r="CC6" s="126">
        <v>37</v>
      </c>
      <c r="CD6" s="127">
        <f>IFERROR(CC6/CA6,"-")</f>
        <v>0.1587982832618</v>
      </c>
      <c r="CE6" s="128">
        <v>3365000</v>
      </c>
      <c r="CF6" s="129">
        <f>IFERROR(CE6/CA6,"-")</f>
        <v>14442.060085837</v>
      </c>
      <c r="CG6" s="130">
        <v>11</v>
      </c>
      <c r="CH6" s="130">
        <v>8</v>
      </c>
      <c r="CI6" s="130">
        <v>18</v>
      </c>
      <c r="CJ6" s="131">
        <v>293</v>
      </c>
      <c r="CK6" s="132">
        <v>15287106</v>
      </c>
      <c r="CL6" s="132">
        <v>1683000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8</v>
      </c>
      <c r="I8" s="78">
        <v>0</v>
      </c>
      <c r="J8" s="78">
        <v>45</v>
      </c>
      <c r="K8" s="79">
        <v>1</v>
      </c>
      <c r="L8" s="81">
        <f>IFERROR(K8/J8,"-")</f>
        <v>0.022222222222222</v>
      </c>
      <c r="M8" s="78">
        <v>0</v>
      </c>
      <c r="N8" s="78">
        <v>0</v>
      </c>
      <c r="O8" s="81">
        <f>IFERROR(M8/(K8),"-")</f>
        <v>0</v>
      </c>
      <c r="P8" s="82">
        <f>IFERROR(G8/SUM(K8:K8),"-")</f>
        <v>0</v>
      </c>
      <c r="Q8" s="83">
        <v>0</v>
      </c>
      <c r="R8" s="81">
        <f>IF(K8=0,"-",Q8/K8)</f>
        <v>0</v>
      </c>
      <c r="S8" s="213"/>
      <c r="T8" s="214">
        <f>IFERROR(S8/K8,"-")</f>
        <v>0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>
        <f>IF(K8=0,"",IF(Y8=0,"",(Y8/K8)))</f>
        <v>0</v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>
        <f>IF(K8=0,"",IF(AH8=0,"",(AH8/K8)))</f>
        <v>0</v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>
        <f>IF(K8=0,"",IF(AQ8=0,"",(AQ8/K8)))</f>
        <v>0</v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>
        <v>1</v>
      </c>
      <c r="BA8" s="105">
        <f>IF(K8=0,"",IF(AZ8=0,"",(AZ8/K8)))</f>
        <v>1</v>
      </c>
      <c r="BB8" s="104"/>
      <c r="BC8" s="106">
        <f>IFERROR(BB8/AZ8,"-")</f>
        <v>0</v>
      </c>
      <c r="BD8" s="107"/>
      <c r="BE8" s="108">
        <f>IFERROR(BD8/AZ8,"-")</f>
        <v>0</v>
      </c>
      <c r="BF8" s="109"/>
      <c r="BG8" s="109"/>
      <c r="BH8" s="109"/>
      <c r="BI8" s="110"/>
      <c r="BJ8" s="111">
        <f>IF(K8=0,"",IF(BI8=0,"",(BI8/K8)))</f>
        <v>0</v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>
        <f>IF(K8=0,"",IF(BR8=0,"",(BR8/K8)))</f>
        <v>0</v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>
        <f>IF(K8=0,"",IF(CA8=0,"",(CA8/K8)))</f>
        <v>0</v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9133028</v>
      </c>
      <c r="H11" s="152">
        <f>SUM(H6:H10)</f>
        <v>8047</v>
      </c>
      <c r="I11" s="152">
        <f>SUM(I6:I10)</f>
        <v>0</v>
      </c>
      <c r="J11" s="152">
        <f>SUM(J6:J10)</f>
        <v>433428</v>
      </c>
      <c r="K11" s="152">
        <f>SUM(K6:K10)</f>
        <v>2543</v>
      </c>
      <c r="L11" s="154">
        <f>IFERROR(K11/J11,"-")</f>
        <v>0.0058671797853392</v>
      </c>
      <c r="M11" s="155">
        <f>SUM(M6:M10)</f>
        <v>134</v>
      </c>
      <c r="N11" s="155">
        <f>SUM(N6:N10)</f>
        <v>831</v>
      </c>
      <c r="O11" s="154">
        <f>IFERROR(M11/K11,"-")</f>
        <v>0.052693668895006</v>
      </c>
      <c r="P11" s="156">
        <f>IFERROR(G11/K11,"-")</f>
        <v>3591.4384585136</v>
      </c>
      <c r="Q11" s="157">
        <f>SUM(Q6:Q10)</f>
        <v>293</v>
      </c>
      <c r="R11" s="154">
        <f>IFERROR(Q11/K11,"-")</f>
        <v>0.11521824616595</v>
      </c>
      <c r="S11" s="211">
        <f>SUM(S6:S10)</f>
        <v>15287106</v>
      </c>
      <c r="T11" s="211">
        <f>IFERROR(S11/K11,"-")</f>
        <v>6011.4455367676</v>
      </c>
      <c r="U11" s="211">
        <f>IFERROR(S11/Q11,"-")</f>
        <v>52174.423208191</v>
      </c>
      <c r="V11" s="211">
        <f>S11-G11</f>
        <v>6154078</v>
      </c>
      <c r="W11" s="158">
        <f>S11/G11</f>
        <v>1.6738266870527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