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<sst xmlns="http://schemas.openxmlformats.org/spreadsheetml/2006/main" uniqueCount="61">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</sst>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906373</v>
      </c>
      <c r="E6" s="34">
        <v>1323</v>
      </c>
      <c r="F6" s="34">
        <v>0</v>
      </c>
      <c r="G6" s="34">
        <v>58212</v>
      </c>
      <c r="H6" s="41">
        <v>360</v>
      </c>
      <c r="I6" s="42">
        <v>0</v>
      </c>
      <c r="J6" s="45">
        <f>H6+I6</f>
        <v>360</v>
      </c>
      <c r="K6" s="35">
        <f>IFERROR(J6/G6,"-")</f>
        <v>0.0061842918985776</v>
      </c>
      <c r="L6" s="34">
        <v>15</v>
      </c>
      <c r="M6" s="34">
        <v>136</v>
      </c>
      <c r="N6" s="35">
        <f>IFERROR(L6/J6,"-")</f>
        <v>0.041666666666667</v>
      </c>
      <c r="O6" s="36">
        <f>IFERROR(D6/J6,"-")</f>
        <v>2517.7027777778</v>
      </c>
      <c r="P6" s="37">
        <v>53</v>
      </c>
      <c r="Q6" s="35">
        <f>IFERROR(P6/J6,"-")</f>
        <v>0.14722222222222</v>
      </c>
      <c r="R6" s="203">
        <v>3211000</v>
      </c>
      <c r="S6" s="204">
        <f>IFERROR(R6/J6,"-")</f>
        <v>8919.4444444444</v>
      </c>
      <c r="T6" s="204">
        <f>IFERROR(R6/P6,"-")</f>
        <v>60584.905660377</v>
      </c>
      <c r="U6" s="198">
        <f>IFERROR(R6-D6,"-")</f>
        <v>2304627</v>
      </c>
      <c r="V6" s="38">
        <f>R6/D6</f>
        <v>3.5426915850318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906373</v>
      </c>
      <c r="E9" s="21">
        <f>SUM(E6:E7)</f>
        <v>1323</v>
      </c>
      <c r="F9" s="21">
        <f>SUM(F6:F7)</f>
        <v>0</v>
      </c>
      <c r="G9" s="21">
        <f>SUM(G6:G7)</f>
        <v>58212</v>
      </c>
      <c r="H9" s="21">
        <f>SUM(H6:H7)</f>
        <v>360</v>
      </c>
      <c r="I9" s="21">
        <f>SUM(I6:I7)</f>
        <v>0</v>
      </c>
      <c r="J9" s="21">
        <f>SUM(J6:J7)</f>
        <v>360</v>
      </c>
      <c r="K9" s="22">
        <f>IFERROR(J9/G9,"-")</f>
        <v>0.0061842918985776</v>
      </c>
      <c r="L9" s="31">
        <f>SUM(L6:L7)</f>
        <v>15</v>
      </c>
      <c r="M9" s="31">
        <f>SUM(M6:M7)</f>
        <v>136</v>
      </c>
      <c r="N9" s="22">
        <f>IFERROR(L9/J9,"-")</f>
        <v>0.041666666666667</v>
      </c>
      <c r="O9" s="23">
        <f>IFERROR(D9/J9,"-")</f>
        <v>2517.7027777778</v>
      </c>
      <c r="P9" s="24">
        <f>SUM(P6:P7)</f>
        <v>53</v>
      </c>
      <c r="Q9" s="22">
        <f>IFERROR(P9/J9,"-")</f>
        <v>0.14722222222222</v>
      </c>
      <c r="R9" s="201">
        <f>SUM(R6:R7)</f>
        <v>3211000</v>
      </c>
      <c r="S9" s="201">
        <f>IFERROR(R9/J9,"-")</f>
        <v>8919.4444444444</v>
      </c>
      <c r="T9" s="201">
        <f>IFERROR(R9/P9,"-")</f>
        <v>60584.905660377</v>
      </c>
      <c r="U9" s="201">
        <f>SUM(U6:U7)</f>
        <v>2304627</v>
      </c>
      <c r="V9" s="25">
        <f>IFERROR(R9/D9,"-")</f>
        <v>3.5426915850318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3.5426915850318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906373</v>
      </c>
      <c r="H6" s="78">
        <v>1323</v>
      </c>
      <c r="I6" s="78">
        <v>0</v>
      </c>
      <c r="J6" s="78">
        <v>58212</v>
      </c>
      <c r="K6" s="79">
        <v>360</v>
      </c>
      <c r="L6" s="80">
        <f>IFERROR(K6/J6,"-")</f>
        <v>0.0061842918985776</v>
      </c>
      <c r="M6" s="78">
        <v>15</v>
      </c>
      <c r="N6" s="78">
        <v>136</v>
      </c>
      <c r="O6" s="80">
        <f>IFERROR(M6/(K6),"-")</f>
        <v>0.041666666666667</v>
      </c>
      <c r="P6" s="81">
        <f>IFERROR(G6/SUM(K6:K6),"-")</f>
        <v>2517.7027777778</v>
      </c>
      <c r="Q6" s="82">
        <v>53</v>
      </c>
      <c r="R6" s="80">
        <f>IF(K6=0,"-",Q6/K6)</f>
        <v>0.14722222222222</v>
      </c>
      <c r="S6" s="212">
        <v>3211000</v>
      </c>
      <c r="T6" s="213">
        <f>IFERROR(S6/K6,"-")</f>
        <v>8919.4444444444</v>
      </c>
      <c r="U6" s="213">
        <f>IFERROR(S6/Q6,"-")</f>
        <v>60584.905660377</v>
      </c>
      <c r="V6" s="207">
        <f>SUM(S6:S6)-SUM(G6:G6)</f>
        <v>2304627</v>
      </c>
      <c r="W6" s="84">
        <f>SUM(S6:S6)/SUM(G6:G6)</f>
        <v>3.5426915850318</v>
      </c>
      <c r="Y6" s="85">
        <v>1</v>
      </c>
      <c r="Z6" s="86">
        <f>IF(K6=0,"",IF(Y6=0,"",(Y6/K6)))</f>
        <v>0.0027777777777778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2</v>
      </c>
      <c r="AI6" s="92">
        <f>IF(K6=0,"",IF(AH6=0,"",(AH6/K6)))</f>
        <v>0.0055555555555556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1</v>
      </c>
      <c r="AR6" s="98">
        <f>IF(K6=0,"",IF(AQ6=0,"",(AQ6/K6)))</f>
        <v>0.0027777777777778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16</v>
      </c>
      <c r="BA6" s="104">
        <f>IF(K6=0,"",IF(AZ6=0,"",(AZ6/K6)))</f>
        <v>0.044444444444444</v>
      </c>
      <c r="BB6" s="103">
        <v>2</v>
      </c>
      <c r="BC6" s="105">
        <f>IFERROR(BB6/AZ6,"-")</f>
        <v>0.125</v>
      </c>
      <c r="BD6" s="106">
        <v>33000</v>
      </c>
      <c r="BE6" s="107">
        <f>IFERROR(BD6/AZ6,"-")</f>
        <v>2062.5</v>
      </c>
      <c r="BF6" s="108"/>
      <c r="BG6" s="108">
        <v>1</v>
      </c>
      <c r="BH6" s="108">
        <v>1</v>
      </c>
      <c r="BI6" s="109">
        <v>173</v>
      </c>
      <c r="BJ6" s="110">
        <f>IF(K6=0,"",IF(BI6=0,"",(BI6/K6)))</f>
        <v>0.48055555555556</v>
      </c>
      <c r="BK6" s="111">
        <v>13</v>
      </c>
      <c r="BL6" s="112">
        <f>IFERROR(BK6/BI6,"-")</f>
        <v>0.07514450867052</v>
      </c>
      <c r="BM6" s="113">
        <v>924000</v>
      </c>
      <c r="BN6" s="114">
        <f>IFERROR(BM6/BI6,"-")</f>
        <v>5341.0404624277</v>
      </c>
      <c r="BO6" s="115">
        <v>7</v>
      </c>
      <c r="BP6" s="115"/>
      <c r="BQ6" s="115">
        <v>6</v>
      </c>
      <c r="BR6" s="116">
        <v>126</v>
      </c>
      <c r="BS6" s="117">
        <f>IF(K6=0,"",IF(BR6=0,"",(BR6/K6)))</f>
        <v>0.35</v>
      </c>
      <c r="BT6" s="118">
        <v>23</v>
      </c>
      <c r="BU6" s="119">
        <f>IFERROR(BT6/BR6,"-")</f>
        <v>0.18253968253968</v>
      </c>
      <c r="BV6" s="120">
        <v>1536000</v>
      </c>
      <c r="BW6" s="121">
        <f>IFERROR(BV6/BR6,"-")</f>
        <v>12190.476190476</v>
      </c>
      <c r="BX6" s="122">
        <v>11</v>
      </c>
      <c r="BY6" s="122">
        <v>1</v>
      </c>
      <c r="BZ6" s="122">
        <v>11</v>
      </c>
      <c r="CA6" s="123">
        <v>41</v>
      </c>
      <c r="CB6" s="124">
        <f>IF(K6=0,"",IF(CA6=0,"",(CA6/K6)))</f>
        <v>0.11388888888889</v>
      </c>
      <c r="CC6" s="125">
        <v>15</v>
      </c>
      <c r="CD6" s="126">
        <f>IFERROR(CC6/CA6,"-")</f>
        <v>0.36585365853659</v>
      </c>
      <c r="CE6" s="127">
        <v>718000</v>
      </c>
      <c r="CF6" s="128">
        <f>IFERROR(CE6/CA6,"-")</f>
        <v>17512.195121951</v>
      </c>
      <c r="CG6" s="129">
        <v>4</v>
      </c>
      <c r="CH6" s="129">
        <v>4</v>
      </c>
      <c r="CI6" s="129">
        <v>7</v>
      </c>
      <c r="CJ6" s="130">
        <v>53</v>
      </c>
      <c r="CK6" s="131">
        <v>3211000</v>
      </c>
      <c r="CL6" s="131">
        <v>731000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906373</v>
      </c>
      <c r="H9" s="151">
        <f>SUM(H6:H8)</f>
        <v>1323</v>
      </c>
      <c r="I9" s="151">
        <f>SUM(I6:I8)</f>
        <v>0</v>
      </c>
      <c r="J9" s="151">
        <f>SUM(J6:J8)</f>
        <v>58212</v>
      </c>
      <c r="K9" s="151">
        <f>SUM(K6:K8)</f>
        <v>360</v>
      </c>
      <c r="L9" s="153">
        <f>IFERROR(K9/J9,"-")</f>
        <v>0.0061842918985776</v>
      </c>
      <c r="M9" s="154">
        <f>SUM(M6:M8)</f>
        <v>15</v>
      </c>
      <c r="N9" s="154">
        <f>SUM(N6:N8)</f>
        <v>136</v>
      </c>
      <c r="O9" s="153">
        <f>IFERROR(M9/K9,"-")</f>
        <v>0.041666666666667</v>
      </c>
      <c r="P9" s="155">
        <f>IFERROR(G9/K9,"-")</f>
        <v>2517.7027777778</v>
      </c>
      <c r="Q9" s="156">
        <f>SUM(Q6:Q8)</f>
        <v>53</v>
      </c>
      <c r="R9" s="153">
        <f>IFERROR(Q9/K9,"-")</f>
        <v>0.14722222222222</v>
      </c>
      <c r="S9" s="210">
        <f>SUM(S6:S8)</f>
        <v>3211000</v>
      </c>
      <c r="T9" s="210">
        <f>IFERROR(S9/K9,"-")</f>
        <v>8919.4444444444</v>
      </c>
      <c r="U9" s="210">
        <f>IFERROR(S9/Q9,"-")</f>
        <v>60584.905660377</v>
      </c>
      <c r="V9" s="210">
        <f>S9-G9</f>
        <v>2304627</v>
      </c>
      <c r="W9" s="157">
        <f>S9/G9</f>
        <v>3.5426915850318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