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<sst xmlns="http://schemas.openxmlformats.org/spreadsheetml/2006/main" uniqueCount="323">
  <si>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</si>
  <si>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</si>
  <si>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</si>
  <si>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</si>
  <si>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</si>
  <si>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</si>
  <si>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</si>
  <si>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</si>
  <si>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</si>
  <si>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</si>
  <si>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</si>
  <si>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</si>
  <si>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</si>
  <si>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</si>
  <si>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</si>
  <si>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</si>
  <si>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</si>
  <si>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</si>
  <si>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</si>
  <si>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</si>
  <si>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</si>
  <si>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</si>
  <si>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</si>
  <si>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</si>
  <si>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</si>
  <si>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アフィリエイト</t>
  </si>
  <si>
    <t>リスティング</t>
  </si>
  <si>
    <t>03月</t>
  </si>
  <si>
    <t>ヘスティア</t>
  </si>
  <si>
    <t>最終更新日</t>
  </si>
  <si>
    <t>03月15日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</si>
  <si>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</si>
  <si>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</si>
  <si>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</si>
  <si>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</si>
  <si>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</si>
  <si>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</si>
  <si>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</si>
  <si>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</si>
  <si>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</si>
  <si>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</si>
  <si>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</si>
  <si>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</si>
  <si>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</si>
  <si>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</si>
  <si>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</si>
  <si>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</si>
  <si>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</si>
  <si>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</si>
  <si>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</si>
  <si>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</si>
  <si>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</si>
  <si>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</si>
  <si>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</si>
  <si>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</si>
  <si>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</si>
  <si>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</si>
  <si>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</si>
  <si>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</si>
  <si>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</si>
  <si>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</si>
  <si>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</si>
  <si>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</si>
  <si>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ic4308</t>
  </si>
  <si>
    <t>老人ホーム版（--）</t>
  </si>
  <si>
    <t>お相手待ちの女性が出ました</t>
  </si>
  <si>
    <t>lp07</t>
  </si>
  <si>
    <t>サンスポ関東</t>
  </si>
  <si>
    <t>全5段つかみ15段</t>
  </si>
  <si>
    <t>1～15日</t>
  </si>
  <si>
    <t>ic4309</t>
  </si>
  <si>
    <t>空電</t>
  </si>
  <si>
    <t>ic4310</t>
  </si>
  <si>
    <t>半5段つかみ15段</t>
  </si>
  <si>
    <t>ic4311</t>
  </si>
  <si>
    <t>ln_ink1167</t>
  </si>
  <si>
    <t>右女9版(ヘスティア)(LINEver)（晶エリー）</t>
  </si>
  <si>
    <t>白髪まじりの男性に出会いたい女性がLINEを待ってる</t>
  </si>
  <si>
    <t>line</t>
  </si>
  <si>
    <t>16～31日</t>
  </si>
  <si>
    <t>ic4312</t>
  </si>
  <si>
    <t>ln_ink1168</t>
  </si>
  <si>
    <t>ic4313</t>
  </si>
  <si>
    <t>ic4314</t>
  </si>
  <si>
    <t>右女9版(ヘスティア)（晶エリー）</t>
  </si>
  <si>
    <t>中年の男女が出会える昭和世代専門の出会い場</t>
  </si>
  <si>
    <t>サンスポ関西</t>
  </si>
  <si>
    <t>ic4315</t>
  </si>
  <si>
    <t>ic4316</t>
  </si>
  <si>
    <t>ic4317</t>
  </si>
  <si>
    <t>ln_ink1169</t>
  </si>
  <si>
    <t>デリヘル版2(LINEver)（藤井レイラ）</t>
  </si>
  <si>
    <t>もう50代の熟女だけど</t>
  </si>
  <si>
    <t>ic4318</t>
  </si>
  <si>
    <t>ln_ink1170</t>
  </si>
  <si>
    <t>ic4319</t>
  </si>
  <si>
    <t>ln_ink1171</t>
  </si>
  <si>
    <t>QRお股版(LINEver)（高宮菜々子）</t>
  </si>
  <si>
    <t>50歳からのパートナー探し（性生活を充実させたいのは女性も同じ）</t>
  </si>
  <si>
    <t>東スポ</t>
  </si>
  <si>
    <t>全5段つかみ4回</t>
  </si>
  <si>
    <t>3月05日(水)</t>
  </si>
  <si>
    <t>ln_ink1172</t>
  </si>
  <si>
    <t>セレブ逆援版P(LINEver)（藤井レイラ）</t>
  </si>
  <si>
    <t>女性がリードします</t>
  </si>
  <si>
    <t>3月13日(木)</t>
  </si>
  <si>
    <t>ic4320</t>
  </si>
  <si>
    <t>(空電共通)</t>
  </si>
  <si>
    <t>ic4321</t>
  </si>
  <si>
    <t>入口2版（複数）</t>
  </si>
  <si>
    <t>エロ・婚活版</t>
  </si>
  <si>
    <t>3月18日(火)</t>
  </si>
  <si>
    <t>ic4322</t>
  </si>
  <si>
    <t>ic4323</t>
  </si>
  <si>
    <t>lp01</t>
  </si>
  <si>
    <t>ic4324</t>
  </si>
  <si>
    <t>ic4325</t>
  </si>
  <si>
    <t>ギャル　熟女版01</t>
  </si>
  <si>
    <t>3月27日(木)</t>
  </si>
  <si>
    <t>ic4326</t>
  </si>
  <si>
    <t>ic4327</t>
  </si>
  <si>
    <t>ic4328</t>
  </si>
  <si>
    <t>ln_ink1173</t>
  </si>
  <si>
    <t>女性会員急増!!</t>
  </si>
  <si>
    <t>中京スポーツ</t>
  </si>
  <si>
    <t>ln_ink1174</t>
  </si>
  <si>
    <t>縦書き版(LINEver)（高宮菜々子）</t>
  </si>
  <si>
    <t>優しい相手募集</t>
  </si>
  <si>
    <t>ic4329</t>
  </si>
  <si>
    <t>ic4330</t>
  </si>
  <si>
    <t>ic4331</t>
  </si>
  <si>
    <t>ic4332</t>
  </si>
  <si>
    <t>ic4333</t>
  </si>
  <si>
    <t>ic4334</t>
  </si>
  <si>
    <t>ic4335</t>
  </si>
  <si>
    <t>ic4336</t>
  </si>
  <si>
    <t>ic4337</t>
  </si>
  <si>
    <t>ln_ink1175</t>
  </si>
  <si>
    <t>大スポ</t>
  </si>
  <si>
    <t>ln_ink1176</t>
  </si>
  <si>
    <t>ic4338</t>
  </si>
  <si>
    <t>ic4339</t>
  </si>
  <si>
    <t>ic4340</t>
  </si>
  <si>
    <t>ic4341</t>
  </si>
  <si>
    <t>ic4342</t>
  </si>
  <si>
    <t>ic4343</t>
  </si>
  <si>
    <t>ic4344</t>
  </si>
  <si>
    <t>ic4345</t>
  </si>
  <si>
    <t>ic4346</t>
  </si>
  <si>
    <t>ln_ink1177</t>
  </si>
  <si>
    <t>男性会員が足りません</t>
  </si>
  <si>
    <t>九スポ</t>
  </si>
  <si>
    <t>ln_ink1178</t>
  </si>
  <si>
    <t>ic4347</t>
  </si>
  <si>
    <t>ic4348</t>
  </si>
  <si>
    <t>3月17日(月)</t>
  </si>
  <si>
    <t>ic4349</t>
  </si>
  <si>
    <t>ic4350</t>
  </si>
  <si>
    <t>ic4351</t>
  </si>
  <si>
    <t>ic4352</t>
  </si>
  <si>
    <t>ギャル　熟女版02</t>
  </si>
  <si>
    <t>3月25日(火)</t>
  </si>
  <si>
    <t>ic4353</t>
  </si>
  <si>
    <t>ic4354</t>
  </si>
  <si>
    <t>ic4355</t>
  </si>
  <si>
    <t>ic4356</t>
  </si>
  <si>
    <t>再婚&amp;理解者版（高宮菜々子）</t>
  </si>
  <si>
    <t>再婚&amp;理解者</t>
  </si>
  <si>
    <t>スポニチ関東</t>
  </si>
  <si>
    <t>半2段つかみ10段保証</t>
  </si>
  <si>
    <t>10段保証</t>
  </si>
  <si>
    <t>ic4357</t>
  </si>
  <si>
    <t>興奮版（高宮菜々子）</t>
  </si>
  <si>
    <t>学生いませんギャルもいません熟女熟女熟女熟女</t>
  </si>
  <si>
    <t>ln_ink1179</t>
  </si>
  <si>
    <t>グラフ版(LINEver)（高宮菜々子）</t>
  </si>
  <si>
    <t>LINE交換の成功率が高い</t>
  </si>
  <si>
    <t>ic4358</t>
  </si>
  <si>
    <t>デリヘル版3（高宮菜々子）</t>
  </si>
  <si>
    <t>70歳までの出会いお手伝い</t>
  </si>
  <si>
    <t>ic4359</t>
  </si>
  <si>
    <t>ln_ink1180</t>
  </si>
  <si>
    <t>再婚&amp;理解者版(LINEver)（高宮菜々子）</t>
  </si>
  <si>
    <t>再婚&amp;理解者(LINEver)</t>
  </si>
  <si>
    <t>スポニチ関西</t>
  </si>
  <si>
    <t>ic4360</t>
  </si>
  <si>
    <t>求人風（高宮菜々子）</t>
  </si>
  <si>
    <t>「出会い不足解消に〇〇」</t>
  </si>
  <si>
    <t>ln_ink1181</t>
  </si>
  <si>
    <t>電話orライン２(LINEver)（高宮菜々子）</t>
  </si>
  <si>
    <t>出会いの力を</t>
  </si>
  <si>
    <t>ln_ink1182</t>
  </si>
  <si>
    <t>写メ動画公開版(LINEver)（高宮菜々子）</t>
  </si>
  <si>
    <t>今の時代はLINEで交換が当たり前！！あなたも素人熟女と大人遊びを楽しめる！！</t>
  </si>
  <si>
    <t>ic4361</t>
  </si>
  <si>
    <t>ln_ink1183</t>
  </si>
  <si>
    <t>寂しい女たち版(LINEver)（フリー女性②）</t>
  </si>
  <si>
    <t>私じゃダメですか尻画像</t>
  </si>
  <si>
    <t>スポニチ西部</t>
  </si>
  <si>
    <t>ln_ink1184</t>
  </si>
  <si>
    <t>令和最新版(LINEver)（複数）</t>
  </si>
  <si>
    <t>熟女の祭典</t>
  </si>
  <si>
    <t>ln_ink1185</t>
  </si>
  <si>
    <t>しちゃう？版(LINEver)（晶エリー）</t>
  </si>
  <si>
    <t>楽しみ方いろいろ</t>
  </si>
  <si>
    <t>ln_ink1186</t>
  </si>
  <si>
    <t>エロ想像(LINEver)（藤井レイラ）</t>
  </si>
  <si>
    <t>今すぐ即会いサイト</t>
  </si>
  <si>
    <t>ic4362</t>
  </si>
  <si>
    <t>ln_ink1187</t>
  </si>
  <si>
    <t>コンシェルジュ版(LINEver)（藤井レイラ）</t>
  </si>
  <si>
    <t>心配ご無用！</t>
  </si>
  <si>
    <t>ニッカン関西</t>
  </si>
  <si>
    <t>1～10日</t>
  </si>
  <si>
    <t>ln_ink1188</t>
  </si>
  <si>
    <t>フローチャート版(LINEver)（複数）</t>
  </si>
  <si>
    <t>出会い診断スタート</t>
  </si>
  <si>
    <t>11～20日</t>
  </si>
  <si>
    <t>ic4363</t>
  </si>
  <si>
    <t>21～31日</t>
  </si>
  <si>
    <t>ic4364</t>
  </si>
  <si>
    <t>ln_ink1189</t>
  </si>
  <si>
    <t>アダルト面4C大雑4～5回</t>
  </si>
  <si>
    <t>3月07日(金)</t>
  </si>
  <si>
    <t>ic4365</t>
  </si>
  <si>
    <t>今からできる版（フリー女性①）</t>
  </si>
  <si>
    <t>私とHしない？</t>
  </si>
  <si>
    <t>lp03</t>
  </si>
  <si>
    <t>3月14日(金)</t>
  </si>
  <si>
    <t>ln_ink1190</t>
  </si>
  <si>
    <t>エッチの後に愛版(LINEver)（高宮菜々子）</t>
  </si>
  <si>
    <t>おじさんとためしたい</t>
  </si>
  <si>
    <t>3月21日(金)</t>
  </si>
  <si>
    <t>ic4366</t>
  </si>
  <si>
    <t>ic4367</t>
  </si>
  <si>
    <t>アダルト面4C全3段</t>
  </si>
  <si>
    <t>3月24日(月)</t>
  </si>
  <si>
    <t>ic4368</t>
  </si>
  <si>
    <t>ln_ink1191</t>
  </si>
  <si>
    <t>即ヤリ熟女版(LINEver)（高宮菜々子）</t>
  </si>
  <si>
    <t>熟女100人に聞いた出会いを探してる理由は？</t>
  </si>
  <si>
    <t>ic4369</t>
  </si>
  <si>
    <t>豹変熟女（フリー女性⑯）</t>
  </si>
  <si>
    <t>本気でしたい女性たち</t>
  </si>
  <si>
    <t>ln_ink1192</t>
  </si>
  <si>
    <t>ヤリもく限定版(LINEver)（晶エリー）</t>
  </si>
  <si>
    <t>真面目な出会いはお断り</t>
  </si>
  <si>
    <t>ic4370</t>
  </si>
  <si>
    <t>エロくたっていいじゃない版（高宮菜々子）</t>
  </si>
  <si>
    <t>おじさんだもん</t>
  </si>
  <si>
    <t>3月29日(土)</t>
  </si>
  <si>
    <t>ic4371</t>
  </si>
  <si>
    <t>ln_ink1193</t>
  </si>
  <si>
    <t>熟女がエロくて版2(LINEver)（複数）</t>
  </si>
  <si>
    <t>欲におぼれた女が続々登録</t>
  </si>
  <si>
    <t>ic4372</t>
  </si>
  <si>
    <t>エッチの後に愛版（高宮菜々子）</t>
  </si>
  <si>
    <t>ln_ink1194</t>
  </si>
  <si>
    <t>ic4373</t>
  </si>
  <si>
    <t>ヤリモクじゃダメですか（フリー女性⑧）</t>
  </si>
  <si>
    <t>高速マッチング恋愛</t>
  </si>
  <si>
    <t>ic4374</t>
  </si>
  <si>
    <t>ic4375</t>
  </si>
  <si>
    <t>NEWS版（藤井レイラ）</t>
  </si>
  <si>
    <t>出会いすぎてお祭り騒ぎ！？</t>
  </si>
  <si>
    <t>全5段</t>
  </si>
  <si>
    <t>ic4376</t>
  </si>
  <si>
    <t>ln_ink1195</t>
  </si>
  <si>
    <t>老人ホーム版(LINEver)（晶エリー）</t>
  </si>
  <si>
    <t>お相手待ちの女性が出ました(LINEver)</t>
  </si>
  <si>
    <t>ic4377</t>
  </si>
  <si>
    <t>ln_ink1196</t>
  </si>
  <si>
    <t>1C終面全5段</t>
  </si>
  <si>
    <t>3月28日(金)</t>
  </si>
  <si>
    <t>ic4378</t>
  </si>
  <si>
    <t>ic4379</t>
  </si>
  <si>
    <t>デイリースポーツ関西</t>
  </si>
  <si>
    <t>4C終面全5段</t>
  </si>
  <si>
    <t>ic4380</t>
  </si>
  <si>
    <t>ic4381</t>
  </si>
  <si>
    <t>ic4382</t>
  </si>
  <si>
    <t>新聞 TOTAL</t>
  </si>
  <si>
    <t>●雑誌 広告</t>
  </si>
  <si>
    <t>ln_adn061</t>
  </si>
  <si>
    <t>大洋図書</t>
  </si>
  <si>
    <t>2P逆ナンされたい男版_LINE版</t>
  </si>
  <si>
    <t>ナックルズ極ベスト</t>
  </si>
  <si>
    <t>1C2P</t>
  </si>
  <si>
    <t>ad904</t>
  </si>
  <si>
    <t>ln_adn062</t>
  </si>
  <si>
    <t>5P風俗ヘスティア(高宮菜々子さん)_LINE版</t>
  </si>
  <si>
    <t>実話ナックルズ ウルトラ</t>
  </si>
  <si>
    <t>1C5P</t>
  </si>
  <si>
    <t>3月31日(月)</t>
  </si>
  <si>
    <t>ad905</t>
  </si>
  <si>
    <t>雑誌 TOTAL</t>
  </si>
  <si>
    <t>●アフィリエイト 広告</t>
  </si>
  <si>
    <t>UA</t>
  </si>
  <si>
    <t>AF単価</t>
  </si>
  <si>
    <t>20歳以上</t>
  </si>
  <si>
    <t>fr002</t>
  </si>
  <si>
    <t>おまたせ出会いNavi</t>
  </si>
  <si>
    <t>3/1～3/31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</si>
  <si>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</si>
  <si>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</si>
  <si>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</si>
  <si>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</si>
  <si>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</si>
  <si>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SP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</si>
  <si>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</si>
  <si>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</si>
  <si>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</si>
  <si>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</si>
  <si>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</si>
  <si>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</si>
  <si>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</si>
  <si>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a_gsy</t>
  </si>
  <si>
    <t>Gunosy広告</t>
  </si>
  <si>
    <t>p_gds</t>
  </si>
  <si>
    <t>Google検索広告</t>
  </si>
  <si>
    <t>a_lad</t>
  </si>
  <si>
    <t>LINE広告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</si>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</sst>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9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105</v>
      </c>
      <c r="D6" s="330">
        <v>2230000</v>
      </c>
      <c r="E6" s="79">
        <v>234</v>
      </c>
      <c r="F6" s="79">
        <v>106</v>
      </c>
      <c r="G6" s="79">
        <v>254</v>
      </c>
      <c r="H6" s="89">
        <v>50</v>
      </c>
      <c r="I6" s="90">
        <v>0</v>
      </c>
      <c r="J6" s="143">
        <f>H6+I6</f>
        <v>50</v>
      </c>
      <c r="K6" s="80">
        <f>IFERROR(J6/G6,"-")</f>
        <v>0.19685039370079</v>
      </c>
      <c r="L6" s="79">
        <v>34</v>
      </c>
      <c r="M6" s="79">
        <v>3</v>
      </c>
      <c r="N6" s="80">
        <f>IFERROR(L6/J6,"-")</f>
        <v>0.68</v>
      </c>
      <c r="O6" s="81">
        <f>IFERROR(D6/J6,"-")</f>
        <v>44600</v>
      </c>
      <c r="P6" s="82">
        <v>5</v>
      </c>
      <c r="Q6" s="80">
        <f>IFERROR(P6/J6,"-")</f>
        <v>0.1</v>
      </c>
      <c r="R6" s="335">
        <v>22000</v>
      </c>
      <c r="S6" s="336">
        <f>IFERROR(R6/J6,"-")</f>
        <v>440</v>
      </c>
      <c r="T6" s="336">
        <f>IFERROR(R6/P6,"-")</f>
        <v>4400</v>
      </c>
      <c r="U6" s="330">
        <f>IFERROR(R6-D6,"-")</f>
        <v>-2208000</v>
      </c>
      <c r="V6" s="83">
        <f>R6/D6</f>
        <v>0.0098654708520179</v>
      </c>
      <c r="W6" s="77"/>
      <c r="X6" s="142"/>
    </row>
    <row r="7" spans="1:24">
      <c r="A7" s="78"/>
      <c r="B7" s="84" t="s">
        <v>24</v>
      </c>
      <c r="C7" s="84">
        <v>4</v>
      </c>
      <c r="D7" s="330">
        <v>120000</v>
      </c>
      <c r="E7" s="79">
        <v>0</v>
      </c>
      <c r="F7" s="79">
        <v>0</v>
      </c>
      <c r="G7" s="79">
        <v>0</v>
      </c>
      <c r="H7" s="89">
        <v>0</v>
      </c>
      <c r="I7" s="90">
        <v>0</v>
      </c>
      <c r="J7" s="143">
        <f>H7+I7</f>
        <v>0</v>
      </c>
      <c r="K7" s="80" t="str">
        <f>IFERROR(J7/G7,"-")</f>
        <v>-</v>
      </c>
      <c r="L7" s="79">
        <v>0</v>
      </c>
      <c r="M7" s="79">
        <v>0</v>
      </c>
      <c r="N7" s="80" t="str">
        <f>IFERROR(L7/J7,"-")</f>
        <v>-</v>
      </c>
      <c r="O7" s="81" t="str">
        <f>IFERROR(D7/J7,"-")</f>
        <v>-</v>
      </c>
      <c r="P7" s="82">
        <v>0</v>
      </c>
      <c r="Q7" s="80" t="str">
        <f>IFERROR(P7/J7,"-")</f>
        <v>-</v>
      </c>
      <c r="R7" s="335">
        <v>0</v>
      </c>
      <c r="S7" s="336" t="str">
        <f>IFERROR(R7/J7,"-")</f>
        <v>-</v>
      </c>
      <c r="T7" s="336" t="str">
        <f>IFERROR(R7/P7,"-")</f>
        <v>-</v>
      </c>
      <c r="U7" s="330">
        <f>IFERROR(R7-D7,"-")</f>
        <v>-120000</v>
      </c>
      <c r="V7" s="83">
        <f>R7/D7</f>
        <v>0</v>
      </c>
      <c r="W7" s="77"/>
      <c r="X7" s="142"/>
    </row>
    <row r="8" spans="1:24">
      <c r="A8" s="78"/>
      <c r="B8" s="84" t="s">
        <v>25</v>
      </c>
      <c r="C8" s="84">
        <v>2</v>
      </c>
      <c r="D8" s="330">
        <v>0</v>
      </c>
      <c r="E8" s="79">
        <v>0</v>
      </c>
      <c r="F8" s="79">
        <v>0</v>
      </c>
      <c r="G8" s="79">
        <v>5</v>
      </c>
      <c r="H8" s="89">
        <v>0</v>
      </c>
      <c r="I8" s="90">
        <v>0</v>
      </c>
      <c r="J8" s="143">
        <f>H8+I8</f>
        <v>0</v>
      </c>
      <c r="K8" s="80">
        <f>IFERROR(J8/G8,"-")</f>
        <v>0</v>
      </c>
      <c r="L8" s="79">
        <v>0</v>
      </c>
      <c r="M8" s="79">
        <v>0</v>
      </c>
      <c r="N8" s="80" t="str">
        <f>IFERROR(L8/J8,"-")</f>
        <v>-</v>
      </c>
      <c r="O8" s="81" t="str">
        <f>IFERROR(D8/J8,"-")</f>
        <v>-</v>
      </c>
      <c r="P8" s="82">
        <v>0</v>
      </c>
      <c r="Q8" s="80" t="str">
        <f>IFERROR(P8/J8,"-")</f>
        <v>-</v>
      </c>
      <c r="R8" s="335">
        <v>0</v>
      </c>
      <c r="S8" s="336" t="str">
        <f>IFERROR(R8/J8,"-")</f>
        <v>-</v>
      </c>
      <c r="T8" s="336" t="str">
        <f>IFERROR(R8/P8,"-")</f>
        <v>-</v>
      </c>
      <c r="U8" s="330">
        <f>IFERROR(R8-D8,"-")</f>
        <v>0</v>
      </c>
      <c r="V8" s="83" t="str">
        <f>R8/D8</f>
        <v>0</v>
      </c>
      <c r="W8" s="77"/>
      <c r="X8" s="142"/>
    </row>
    <row r="9" spans="1:24">
      <c r="A9" s="78"/>
      <c r="B9" s="84" t="s">
        <v>26</v>
      </c>
      <c r="C9" s="84">
        <v>7</v>
      </c>
      <c r="D9" s="330">
        <v>3612663</v>
      </c>
      <c r="E9" s="79">
        <v>4392</v>
      </c>
      <c r="F9" s="79">
        <v>0</v>
      </c>
      <c r="G9" s="79">
        <v>102581</v>
      </c>
      <c r="H9" s="89">
        <v>1221</v>
      </c>
      <c r="I9" s="90">
        <v>38</v>
      </c>
      <c r="J9" s="143">
        <f>H9+I9</f>
        <v>1259</v>
      </c>
      <c r="K9" s="80">
        <f>IFERROR(J9/G9,"-")</f>
        <v>0.012273227985689</v>
      </c>
      <c r="L9" s="79">
        <v>928</v>
      </c>
      <c r="M9" s="79">
        <v>219</v>
      </c>
      <c r="N9" s="80">
        <f>IFERROR(L9/J9,"-")</f>
        <v>0.73709293089754</v>
      </c>
      <c r="O9" s="81">
        <f>IFERROR(D9/J9,"-")</f>
        <v>2869.4702144559</v>
      </c>
      <c r="P9" s="82">
        <v>100</v>
      </c>
      <c r="Q9" s="80">
        <f>IFERROR(P9/J9,"-")</f>
        <v>0.079428117553614</v>
      </c>
      <c r="R9" s="335">
        <v>1374800</v>
      </c>
      <c r="S9" s="336">
        <f>IFERROR(R9/J9,"-")</f>
        <v>1091.9777601271</v>
      </c>
      <c r="T9" s="336">
        <f>IFERROR(R9/P9,"-")</f>
        <v>13748</v>
      </c>
      <c r="U9" s="330">
        <f>IFERROR(R9-D9,"-")</f>
        <v>-2237863</v>
      </c>
      <c r="V9" s="83">
        <f>R9/D9</f>
        <v>0.38055030319739</v>
      </c>
      <c r="W9" s="77"/>
      <c r="X9" s="142"/>
    </row>
    <row r="10" spans="1:24">
      <c r="A10" s="30"/>
      <c r="B10" s="85"/>
      <c r="C10" s="85"/>
      <c r="D10" s="331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7"/>
      <c r="S10" s="337"/>
      <c r="T10" s="337"/>
      <c r="U10" s="337"/>
      <c r="V10" s="33"/>
      <c r="W10" s="59"/>
      <c r="X10" s="142"/>
    </row>
    <row r="11" spans="1:24">
      <c r="A11" s="30"/>
      <c r="B11" s="37"/>
      <c r="C11" s="37"/>
      <c r="D11" s="332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19"/>
      <c r="B12" s="41"/>
      <c r="C12" s="41"/>
      <c r="D12" s="333">
        <f>SUM(D6:D10)</f>
        <v>5962663</v>
      </c>
      <c r="E12" s="41">
        <f>SUM(E6:E10)</f>
        <v>4626</v>
      </c>
      <c r="F12" s="41">
        <f>SUM(F6:F10)</f>
        <v>106</v>
      </c>
      <c r="G12" s="41">
        <f>SUM(G6:G10)</f>
        <v>102840</v>
      </c>
      <c r="H12" s="41">
        <f>SUM(H6:H10)</f>
        <v>1271</v>
      </c>
      <c r="I12" s="41">
        <f>SUM(I6:I10)</f>
        <v>38</v>
      </c>
      <c r="J12" s="41">
        <f>SUM(J6:J10)</f>
        <v>1309</v>
      </c>
      <c r="K12" s="42">
        <f>IFERROR(J12/G12,"-")</f>
        <v>0.012728510307273</v>
      </c>
      <c r="L12" s="76">
        <f>SUM(L6:L10)</f>
        <v>962</v>
      </c>
      <c r="M12" s="76">
        <f>SUM(M6:M10)</f>
        <v>222</v>
      </c>
      <c r="N12" s="42">
        <f>IFERROR(L12/J12,"-")</f>
        <v>0.73491214667685</v>
      </c>
      <c r="O12" s="43">
        <f>IFERROR(D12/J12,"-")</f>
        <v>4555.128342246</v>
      </c>
      <c r="P12" s="44">
        <f>SUM(P6:P10)</f>
        <v>105</v>
      </c>
      <c r="Q12" s="42">
        <f>IFERROR(P12/J12,"-")</f>
        <v>0.080213903743316</v>
      </c>
      <c r="R12" s="333">
        <f>SUM(R6:R10)</f>
        <v>1396800</v>
      </c>
      <c r="S12" s="333">
        <f>IFERROR(R12/J12,"-")</f>
        <v>1067.0741023682</v>
      </c>
      <c r="T12" s="333">
        <f>IFERROR(R12/P12,"-")</f>
        <v>13302.857142857</v>
      </c>
      <c r="U12" s="333">
        <f>SUM(U6:U10)</f>
        <v>-4565863</v>
      </c>
      <c r="V12" s="45">
        <f>IFERROR(R12/D12,"-")</f>
        <v>0.2342577469161</v>
      </c>
      <c r="W12" s="58"/>
      <c r="X12" s="142"/>
    </row>
    <row r="13" spans="1:24">
      <c r="X13" s="142"/>
    </row>
    <row r="14" spans="1:24">
      <c r="X14" s="142"/>
    </row>
    <row r="15" spans="1:24">
      <c r="X15" s="142"/>
    </row>
    <row r="16" spans="1:24">
      <c r="X16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13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35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0.05</v>
      </c>
      <c r="B6" s="347" t="s">
        <v>63</v>
      </c>
      <c r="C6" s="347"/>
      <c r="D6" s="347" t="s">
        <v>64</v>
      </c>
      <c r="E6" s="347" t="s">
        <v>65</v>
      </c>
      <c r="F6" s="347" t="s">
        <v>66</v>
      </c>
      <c r="G6" s="88" t="s">
        <v>67</v>
      </c>
      <c r="H6" s="88" t="s">
        <v>68</v>
      </c>
      <c r="I6" s="88" t="s">
        <v>69</v>
      </c>
      <c r="J6" s="330">
        <v>340000</v>
      </c>
      <c r="K6" s="79">
        <v>5</v>
      </c>
      <c r="L6" s="79">
        <v>0</v>
      </c>
      <c r="M6" s="79">
        <v>18</v>
      </c>
      <c r="N6" s="89">
        <v>2</v>
      </c>
      <c r="O6" s="90">
        <v>0</v>
      </c>
      <c r="P6" s="91">
        <f>N6+O6</f>
        <v>2</v>
      </c>
      <c r="Q6" s="80">
        <f>IFERROR(P6/M6,"-")</f>
        <v>0.11111111111111</v>
      </c>
      <c r="R6" s="79">
        <v>2</v>
      </c>
      <c r="S6" s="79">
        <v>0</v>
      </c>
      <c r="T6" s="80">
        <f>IFERROR(R6/(P6),"-")</f>
        <v>1</v>
      </c>
      <c r="U6" s="336">
        <f>IFERROR(J6/SUM(N6:O21),"-")</f>
        <v>48571.428571429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SUM(X6:X21)-SUM(J6:J21)</f>
        <v>-323000</v>
      </c>
      <c r="AB6" s="83">
        <f>SUM(X6:X21)/SUM(J6:J21)</f>
        <v>0.05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/>
      <c r="BO6" s="118">
        <f>IF(P6=0,"",IF(BN6=0,"",(BN6/P6)))</f>
        <v>0</v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>
        <v>1</v>
      </c>
      <c r="BX6" s="125">
        <f>IF(P6=0,"",IF(BW6=0,"",(BW6/P6)))</f>
        <v>0.5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70</v>
      </c>
      <c r="C7" s="347"/>
      <c r="D7" s="347" t="s">
        <v>64</v>
      </c>
      <c r="E7" s="347" t="s">
        <v>65</v>
      </c>
      <c r="F7" s="347" t="s">
        <v>71</v>
      </c>
      <c r="G7" s="88"/>
      <c r="H7" s="88"/>
      <c r="I7" s="88"/>
      <c r="J7" s="330"/>
      <c r="K7" s="79">
        <v>17</v>
      </c>
      <c r="L7" s="79">
        <v>10</v>
      </c>
      <c r="M7" s="79">
        <v>3</v>
      </c>
      <c r="N7" s="89">
        <v>1</v>
      </c>
      <c r="O7" s="90">
        <v>0</v>
      </c>
      <c r="P7" s="91">
        <f>N7+O7</f>
        <v>1</v>
      </c>
      <c r="Q7" s="80">
        <f>IFERROR(P7/M7,"-")</f>
        <v>0.33333333333333</v>
      </c>
      <c r="R7" s="79">
        <v>1</v>
      </c>
      <c r="S7" s="79">
        <v>0</v>
      </c>
      <c r="T7" s="80">
        <f>IFERROR(R7/(P7),"-")</f>
        <v>1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1</v>
      </c>
      <c r="BO7" s="118">
        <f>IF(P7=0,"",IF(BN7=0,"",(BN7/P7)))</f>
        <v>1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72</v>
      </c>
      <c r="C8" s="347"/>
      <c r="D8" s="347" t="s">
        <v>64</v>
      </c>
      <c r="E8" s="347" t="s">
        <v>65</v>
      </c>
      <c r="F8" s="347" t="s">
        <v>66</v>
      </c>
      <c r="G8" s="88" t="s">
        <v>67</v>
      </c>
      <c r="H8" s="88" t="s">
        <v>73</v>
      </c>
      <c r="I8" s="88"/>
      <c r="J8" s="330"/>
      <c r="K8" s="79">
        <v>0</v>
      </c>
      <c r="L8" s="79">
        <v>0</v>
      </c>
      <c r="M8" s="79">
        <v>2</v>
      </c>
      <c r="N8" s="89">
        <v>0</v>
      </c>
      <c r="O8" s="90">
        <v>0</v>
      </c>
      <c r="P8" s="91">
        <f>N8+O8</f>
        <v>0</v>
      </c>
      <c r="Q8" s="80">
        <f>IFERROR(P8/M8,"-")</f>
        <v>0</v>
      </c>
      <c r="R8" s="79">
        <v>0</v>
      </c>
      <c r="S8" s="79">
        <v>0</v>
      </c>
      <c r="T8" s="80" t="str">
        <f>IFERROR(R8/(P8),"-")</f>
        <v>-</v>
      </c>
      <c r="U8" s="336"/>
      <c r="V8" s="82">
        <v>0</v>
      </c>
      <c r="W8" s="80" t="str">
        <f>IF(P8=0,"-",V8/P8)</f>
        <v>-</v>
      </c>
      <c r="X8" s="335">
        <v>0</v>
      </c>
      <c r="Y8" s="336" t="str">
        <f>IFERROR(X8/P8,"-")</f>
        <v>-</v>
      </c>
      <c r="Z8" s="336" t="str">
        <f>IFERROR(X8/V8,"-")</f>
        <v>-</v>
      </c>
      <c r="AA8" s="330"/>
      <c r="AB8" s="83"/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74</v>
      </c>
      <c r="C9" s="347"/>
      <c r="D9" s="347" t="s">
        <v>64</v>
      </c>
      <c r="E9" s="347" t="s">
        <v>65</v>
      </c>
      <c r="F9" s="347" t="s">
        <v>71</v>
      </c>
      <c r="G9" s="88"/>
      <c r="H9" s="88"/>
      <c r="I9" s="88"/>
      <c r="J9" s="330"/>
      <c r="K9" s="79">
        <v>3</v>
      </c>
      <c r="L9" s="79">
        <v>2</v>
      </c>
      <c r="M9" s="79">
        <v>0</v>
      </c>
      <c r="N9" s="89">
        <v>0</v>
      </c>
      <c r="O9" s="90">
        <v>0</v>
      </c>
      <c r="P9" s="91">
        <f>N9+O9</f>
        <v>0</v>
      </c>
      <c r="Q9" s="80" t="str">
        <f>IFERROR(P9/M9,"-")</f>
        <v>-</v>
      </c>
      <c r="R9" s="79">
        <v>0</v>
      </c>
      <c r="S9" s="79">
        <v>0</v>
      </c>
      <c r="T9" s="80" t="str">
        <f>IFERROR(R9/(P9),"-")</f>
        <v>-</v>
      </c>
      <c r="U9" s="336"/>
      <c r="V9" s="82">
        <v>0</v>
      </c>
      <c r="W9" s="80" t="str">
        <f>IF(P9=0,"-",V9/P9)</f>
        <v>-</v>
      </c>
      <c r="X9" s="335">
        <v>0</v>
      </c>
      <c r="Y9" s="336" t="str">
        <f>IFERROR(X9/P9,"-")</f>
        <v>-</v>
      </c>
      <c r="Z9" s="336" t="str">
        <f>IFERROR(X9/V9,"-")</f>
        <v>-</v>
      </c>
      <c r="AA9" s="33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75</v>
      </c>
      <c r="C10" s="347"/>
      <c r="D10" s="347" t="s">
        <v>76</v>
      </c>
      <c r="E10" s="347" t="s">
        <v>77</v>
      </c>
      <c r="F10" s="347" t="s">
        <v>78</v>
      </c>
      <c r="G10" s="88" t="s">
        <v>67</v>
      </c>
      <c r="H10" s="88" t="s">
        <v>68</v>
      </c>
      <c r="I10" s="88" t="s">
        <v>79</v>
      </c>
      <c r="J10" s="330"/>
      <c r="K10" s="79">
        <v>0</v>
      </c>
      <c r="L10" s="79">
        <v>0</v>
      </c>
      <c r="M10" s="79">
        <v>0</v>
      </c>
      <c r="N10" s="89">
        <v>0</v>
      </c>
      <c r="O10" s="90">
        <v>0</v>
      </c>
      <c r="P10" s="91">
        <f>N10+O10</f>
        <v>0</v>
      </c>
      <c r="Q10" s="80" t="str">
        <f>IFERROR(P10/M10,"-")</f>
        <v>-</v>
      </c>
      <c r="R10" s="79">
        <v>0</v>
      </c>
      <c r="S10" s="79">
        <v>0</v>
      </c>
      <c r="T10" s="80" t="str">
        <f>IFERROR(R10/(P10),"-")</f>
        <v>-</v>
      </c>
      <c r="U10" s="336"/>
      <c r="V10" s="82">
        <v>0</v>
      </c>
      <c r="W10" s="80" t="str">
        <f>IF(P10=0,"-",V10/P10)</f>
        <v>-</v>
      </c>
      <c r="X10" s="335">
        <v>0</v>
      </c>
      <c r="Y10" s="336" t="str">
        <f>IFERROR(X10/P10,"-")</f>
        <v>-</v>
      </c>
      <c r="Z10" s="336" t="str">
        <f>IFERROR(X10/V10,"-")</f>
        <v>-</v>
      </c>
      <c r="AA10" s="330"/>
      <c r="AB10" s="83"/>
      <c r="AC10" s="77"/>
      <c r="AD10" s="92"/>
      <c r="AE10" s="93" t="str">
        <f>IF(P10=0,"",IF(AD10=0,"",(AD10/P10)))</f>
        <v/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 t="str">
        <f>IF(P10=0,"",IF(AM10=0,"",(AM10/P10)))</f>
        <v/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 t="str">
        <f>IF(P10=0,"",IF(AV10=0,"",(AV10/P10)))</f>
        <v/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 t="str">
        <f>IF(P10=0,"",IF(BE10=0,"",(BE10/P10)))</f>
        <v/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 t="str">
        <f>IF(P10=0,"",IF(BN10=0,"",(BN10/P10)))</f>
        <v/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 t="str">
        <f>IF(P10=0,"",IF(BW10=0,"",(BW10/P10)))</f>
        <v/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 t="str">
        <f>IF(P10=0,"",IF(CF10=0,"",(CF10/P10)))</f>
        <v/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80</v>
      </c>
      <c r="C11" s="347"/>
      <c r="D11" s="347" t="s">
        <v>76</v>
      </c>
      <c r="E11" s="347" t="s">
        <v>77</v>
      </c>
      <c r="F11" s="347" t="s">
        <v>71</v>
      </c>
      <c r="G11" s="88"/>
      <c r="H11" s="88"/>
      <c r="I11" s="88"/>
      <c r="J11" s="330"/>
      <c r="K11" s="79">
        <v>0</v>
      </c>
      <c r="L11" s="79">
        <v>0</v>
      </c>
      <c r="M11" s="79">
        <v>0</v>
      </c>
      <c r="N11" s="89">
        <v>0</v>
      </c>
      <c r="O11" s="90">
        <v>0</v>
      </c>
      <c r="P11" s="91">
        <f>N11+O11</f>
        <v>0</v>
      </c>
      <c r="Q11" s="80" t="str">
        <f>IFERROR(P11/M11,"-")</f>
        <v>-</v>
      </c>
      <c r="R11" s="79">
        <v>0</v>
      </c>
      <c r="S11" s="79">
        <v>0</v>
      </c>
      <c r="T11" s="80" t="str">
        <f>IFERROR(R11/(P11),"-")</f>
        <v>-</v>
      </c>
      <c r="U11" s="336"/>
      <c r="V11" s="82">
        <v>0</v>
      </c>
      <c r="W11" s="80" t="str">
        <f>IF(P11=0,"-",V11/P11)</f>
        <v>-</v>
      </c>
      <c r="X11" s="335">
        <v>0</v>
      </c>
      <c r="Y11" s="336" t="str">
        <f>IFERROR(X11/P11,"-")</f>
        <v>-</v>
      </c>
      <c r="Z11" s="336" t="str">
        <f>IFERROR(X11/V11,"-")</f>
        <v>-</v>
      </c>
      <c r="AA11" s="330"/>
      <c r="AB11" s="83"/>
      <c r="AC11" s="77"/>
      <c r="AD11" s="92"/>
      <c r="AE11" s="93" t="str">
        <f>IF(P11=0,"",IF(AD11=0,"",(AD11/P11)))</f>
        <v/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 t="str">
        <f>IF(P11=0,"",IF(AM11=0,"",(AM11/P11)))</f>
        <v/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 t="str">
        <f>IF(P11=0,"",IF(AV11=0,"",(AV11/P11)))</f>
        <v/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 t="str">
        <f>IF(P11=0,"",IF(BE11=0,"",(BE11/P11)))</f>
        <v/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 t="str">
        <f>IF(P11=0,"",IF(BN11=0,"",(BN11/P11)))</f>
        <v/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/>
      <c r="BX11" s="125" t="str">
        <f>IF(P11=0,"",IF(BW11=0,"",(BW11/P11)))</f>
        <v/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 t="str">
        <f>IF(P11=0,"",IF(CF11=0,"",(CF11/P11)))</f>
        <v/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81</v>
      </c>
      <c r="C12" s="347"/>
      <c r="D12" s="347" t="s">
        <v>76</v>
      </c>
      <c r="E12" s="347" t="s">
        <v>77</v>
      </c>
      <c r="F12" s="347" t="s">
        <v>78</v>
      </c>
      <c r="G12" s="88" t="s">
        <v>67</v>
      </c>
      <c r="H12" s="88" t="s">
        <v>73</v>
      </c>
      <c r="I12" s="88"/>
      <c r="J12" s="330"/>
      <c r="K12" s="79">
        <v>0</v>
      </c>
      <c r="L12" s="79">
        <v>0</v>
      </c>
      <c r="M12" s="79">
        <v>0</v>
      </c>
      <c r="N12" s="89">
        <v>0</v>
      </c>
      <c r="O12" s="90">
        <v>0</v>
      </c>
      <c r="P12" s="91">
        <f>N12+O12</f>
        <v>0</v>
      </c>
      <c r="Q12" s="80" t="str">
        <f>IFERROR(P12/M12,"-")</f>
        <v>-</v>
      </c>
      <c r="R12" s="79">
        <v>0</v>
      </c>
      <c r="S12" s="79">
        <v>0</v>
      </c>
      <c r="T12" s="80" t="str">
        <f>IFERROR(R12/(P12),"-")</f>
        <v>-</v>
      </c>
      <c r="U12" s="336"/>
      <c r="V12" s="82">
        <v>0</v>
      </c>
      <c r="W12" s="80" t="str">
        <f>IF(P12=0,"-",V12/P12)</f>
        <v>-</v>
      </c>
      <c r="X12" s="335">
        <v>0</v>
      </c>
      <c r="Y12" s="336" t="str">
        <f>IFERROR(X12/P12,"-")</f>
        <v>-</v>
      </c>
      <c r="Z12" s="336" t="str">
        <f>IFERROR(X12/V12,"-")</f>
        <v>-</v>
      </c>
      <c r="AA12" s="330"/>
      <c r="AB12" s="83"/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82</v>
      </c>
      <c r="C13" s="347"/>
      <c r="D13" s="347" t="s">
        <v>76</v>
      </c>
      <c r="E13" s="347" t="s">
        <v>77</v>
      </c>
      <c r="F13" s="347" t="s">
        <v>71</v>
      </c>
      <c r="G13" s="88"/>
      <c r="H13" s="88"/>
      <c r="I13" s="88"/>
      <c r="J13" s="330"/>
      <c r="K13" s="79">
        <v>0</v>
      </c>
      <c r="L13" s="79">
        <v>0</v>
      </c>
      <c r="M13" s="79">
        <v>0</v>
      </c>
      <c r="N13" s="89">
        <v>0</v>
      </c>
      <c r="O13" s="90">
        <v>0</v>
      </c>
      <c r="P13" s="91">
        <f>N13+O13</f>
        <v>0</v>
      </c>
      <c r="Q13" s="80" t="str">
        <f>IFERROR(P13/M13,"-")</f>
        <v>-</v>
      </c>
      <c r="R13" s="79">
        <v>0</v>
      </c>
      <c r="S13" s="79">
        <v>0</v>
      </c>
      <c r="T13" s="80" t="str">
        <f>IFERROR(R13/(P13),"-")</f>
        <v>-</v>
      </c>
      <c r="U13" s="336"/>
      <c r="V13" s="82">
        <v>0</v>
      </c>
      <c r="W13" s="80" t="str">
        <f>IF(P13=0,"-",V13/P13)</f>
        <v>-</v>
      </c>
      <c r="X13" s="335">
        <v>0</v>
      </c>
      <c r="Y13" s="336" t="str">
        <f>IFERROR(X13/P13,"-")</f>
        <v>-</v>
      </c>
      <c r="Z13" s="336" t="str">
        <f>IFERROR(X13/V13,"-")</f>
        <v>-</v>
      </c>
      <c r="AA13" s="330"/>
      <c r="AB13" s="83"/>
      <c r="AC13" s="77"/>
      <c r="AD13" s="92"/>
      <c r="AE13" s="93" t="str">
        <f>IF(P13=0,"",IF(AD13=0,"",(AD13/P13)))</f>
        <v/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 t="str">
        <f>IF(P13=0,"",IF(AM13=0,"",(AM13/P13)))</f>
        <v/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 t="str">
        <f>IF(P13=0,"",IF(AV13=0,"",(AV13/P13)))</f>
        <v/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 t="str">
        <f>IF(P13=0,"",IF(BE13=0,"",(BE13/P13)))</f>
        <v/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 t="str">
        <f>IF(P13=0,"",IF(BN13=0,"",(BN13/P13)))</f>
        <v/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 t="str">
        <f>IF(P13=0,"",IF(BW13=0,"",(BW13/P13)))</f>
        <v/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 t="str">
        <f>IF(P13=0,"",IF(CF13=0,"",(CF13/P13)))</f>
        <v/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83</v>
      </c>
      <c r="C14" s="347"/>
      <c r="D14" s="347" t="s">
        <v>84</v>
      </c>
      <c r="E14" s="347" t="s">
        <v>85</v>
      </c>
      <c r="F14" s="347" t="s">
        <v>66</v>
      </c>
      <c r="G14" s="88" t="s">
        <v>86</v>
      </c>
      <c r="H14" s="88" t="s">
        <v>68</v>
      </c>
      <c r="I14" s="88" t="s">
        <v>69</v>
      </c>
      <c r="J14" s="330"/>
      <c r="K14" s="79">
        <v>8</v>
      </c>
      <c r="L14" s="79">
        <v>0</v>
      </c>
      <c r="M14" s="79">
        <v>27</v>
      </c>
      <c r="N14" s="89">
        <v>2</v>
      </c>
      <c r="O14" s="90">
        <v>0</v>
      </c>
      <c r="P14" s="91">
        <f>N14+O14</f>
        <v>2</v>
      </c>
      <c r="Q14" s="80">
        <f>IFERROR(P14/M14,"-")</f>
        <v>0.074074074074074</v>
      </c>
      <c r="R14" s="79">
        <v>2</v>
      </c>
      <c r="S14" s="79">
        <v>0</v>
      </c>
      <c r="T14" s="80">
        <f>IFERROR(R14/(P14),"-")</f>
        <v>1</v>
      </c>
      <c r="U14" s="336"/>
      <c r="V14" s="82">
        <v>2</v>
      </c>
      <c r="W14" s="80">
        <f>IF(P14=0,"-",V14/P14)</f>
        <v>1</v>
      </c>
      <c r="X14" s="335">
        <v>17000</v>
      </c>
      <c r="Y14" s="336">
        <f>IFERROR(X14/P14,"-")</f>
        <v>8500</v>
      </c>
      <c r="Z14" s="336">
        <f>IFERROR(X14/V14,"-")</f>
        <v>8500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1</v>
      </c>
      <c r="BO14" s="118">
        <f>IF(P14=0,"",IF(BN14=0,"",(BN14/P14)))</f>
        <v>0.5</v>
      </c>
      <c r="BP14" s="119">
        <v>1</v>
      </c>
      <c r="BQ14" s="120">
        <f>IFERROR(BP14/BN14,"-")</f>
        <v>1</v>
      </c>
      <c r="BR14" s="121">
        <v>3000</v>
      </c>
      <c r="BS14" s="122">
        <f>IFERROR(BR14/BN14,"-")</f>
        <v>3000</v>
      </c>
      <c r="BT14" s="123">
        <v>1</v>
      </c>
      <c r="BU14" s="123"/>
      <c r="BV14" s="123"/>
      <c r="BW14" s="124">
        <v>1</v>
      </c>
      <c r="BX14" s="125">
        <f>IF(P14=0,"",IF(BW14=0,"",(BW14/P14)))</f>
        <v>0.5</v>
      </c>
      <c r="BY14" s="126">
        <v>1</v>
      </c>
      <c r="BZ14" s="127">
        <f>IFERROR(BY14/BW14,"-")</f>
        <v>1</v>
      </c>
      <c r="CA14" s="128">
        <v>14000</v>
      </c>
      <c r="CB14" s="129">
        <f>IFERROR(CA14/BW14,"-")</f>
        <v>14000</v>
      </c>
      <c r="CC14" s="130"/>
      <c r="CD14" s="130"/>
      <c r="CE14" s="130">
        <v>1</v>
      </c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2</v>
      </c>
      <c r="CP14" s="139">
        <v>17000</v>
      </c>
      <c r="CQ14" s="139">
        <v>14000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87</v>
      </c>
      <c r="C15" s="347"/>
      <c r="D15" s="347" t="s">
        <v>84</v>
      </c>
      <c r="E15" s="347" t="s">
        <v>85</v>
      </c>
      <c r="F15" s="347" t="s">
        <v>71</v>
      </c>
      <c r="G15" s="88"/>
      <c r="H15" s="88"/>
      <c r="I15" s="88"/>
      <c r="J15" s="330"/>
      <c r="K15" s="79">
        <v>14</v>
      </c>
      <c r="L15" s="79">
        <v>10</v>
      </c>
      <c r="M15" s="79">
        <v>6</v>
      </c>
      <c r="N15" s="89">
        <v>2</v>
      </c>
      <c r="O15" s="90">
        <v>0</v>
      </c>
      <c r="P15" s="91">
        <f>N15+O15</f>
        <v>2</v>
      </c>
      <c r="Q15" s="80">
        <f>IFERROR(P15/M15,"-")</f>
        <v>0.33333333333333</v>
      </c>
      <c r="R15" s="79">
        <v>2</v>
      </c>
      <c r="S15" s="79">
        <v>0</v>
      </c>
      <c r="T15" s="80">
        <f>IFERROR(R15/(P15),"-")</f>
        <v>1</v>
      </c>
      <c r="U15" s="336"/>
      <c r="V15" s="82">
        <v>0</v>
      </c>
      <c r="W15" s="80">
        <f>IF(P15=0,"-",V15/P15)</f>
        <v>0</v>
      </c>
      <c r="X15" s="335">
        <v>0</v>
      </c>
      <c r="Y15" s="336">
        <f>IFERROR(X15/P15,"-")</f>
        <v>0</v>
      </c>
      <c r="Z15" s="336" t="str">
        <f>IFERROR(X15/V15,"-")</f>
        <v>-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1</v>
      </c>
      <c r="BO15" s="118">
        <f>IF(P15=0,"",IF(BN15=0,"",(BN15/P15)))</f>
        <v>0.5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1</v>
      </c>
      <c r="BX15" s="125">
        <f>IF(P15=0,"",IF(BW15=0,"",(BW15/P15)))</f>
        <v>0.5</v>
      </c>
      <c r="BY15" s="126">
        <v>1</v>
      </c>
      <c r="BZ15" s="127">
        <f>IFERROR(BY15/BW15,"-")</f>
        <v>1</v>
      </c>
      <c r="CA15" s="128">
        <v>10000</v>
      </c>
      <c r="CB15" s="129">
        <f>IFERROR(CA15/BW15,"-")</f>
        <v>10000</v>
      </c>
      <c r="CC15" s="130"/>
      <c r="CD15" s="130">
        <v>1</v>
      </c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>
        <v>10000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88</v>
      </c>
      <c r="C16" s="347"/>
      <c r="D16" s="347" t="s">
        <v>84</v>
      </c>
      <c r="E16" s="347" t="s">
        <v>85</v>
      </c>
      <c r="F16" s="347" t="s">
        <v>66</v>
      </c>
      <c r="G16" s="88" t="s">
        <v>86</v>
      </c>
      <c r="H16" s="88" t="s">
        <v>73</v>
      </c>
      <c r="I16" s="88"/>
      <c r="J16" s="330"/>
      <c r="K16" s="79">
        <v>0</v>
      </c>
      <c r="L16" s="79">
        <v>0</v>
      </c>
      <c r="M16" s="79">
        <v>1</v>
      </c>
      <c r="N16" s="89">
        <v>0</v>
      </c>
      <c r="O16" s="90">
        <v>0</v>
      </c>
      <c r="P16" s="91">
        <f>N16+O16</f>
        <v>0</v>
      </c>
      <c r="Q16" s="80">
        <f>IFERROR(P16/M16,"-")</f>
        <v>0</v>
      </c>
      <c r="R16" s="79">
        <v>0</v>
      </c>
      <c r="S16" s="79">
        <v>0</v>
      </c>
      <c r="T16" s="80" t="str">
        <f>IFERROR(R16/(P16),"-")</f>
        <v>-</v>
      </c>
      <c r="U16" s="336"/>
      <c r="V16" s="82">
        <v>0</v>
      </c>
      <c r="W16" s="80" t="str">
        <f>IF(P16=0,"-",V16/P16)</f>
        <v>-</v>
      </c>
      <c r="X16" s="335">
        <v>0</v>
      </c>
      <c r="Y16" s="336" t="str">
        <f>IFERROR(X16/P16,"-")</f>
        <v>-</v>
      </c>
      <c r="Z16" s="336" t="str">
        <f>IFERROR(X16/V16,"-")</f>
        <v>-</v>
      </c>
      <c r="AA16" s="330"/>
      <c r="AB16" s="83"/>
      <c r="AC16" s="77"/>
      <c r="AD16" s="92"/>
      <c r="AE16" s="93" t="str">
        <f>IF(P16=0,"",IF(AD16=0,"",(AD16/P16)))</f>
        <v/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 t="str">
        <f>IF(P16=0,"",IF(AM16=0,"",(AM16/P16)))</f>
        <v/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 t="str">
        <f>IF(P16=0,"",IF(AV16=0,"",(AV16/P16)))</f>
        <v/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 t="str">
        <f>IF(P16=0,"",IF(BE16=0,"",(BE16/P16)))</f>
        <v/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 t="str">
        <f>IF(P16=0,"",IF(BN16=0,"",(BN16/P16)))</f>
        <v/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 t="str">
        <f>IF(P16=0,"",IF(BW16=0,"",(BW16/P16)))</f>
        <v/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 t="str">
        <f>IF(P16=0,"",IF(CF16=0,"",(CF16/P16)))</f>
        <v/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89</v>
      </c>
      <c r="C17" s="347"/>
      <c r="D17" s="347" t="s">
        <v>84</v>
      </c>
      <c r="E17" s="347" t="s">
        <v>85</v>
      </c>
      <c r="F17" s="347" t="s">
        <v>71</v>
      </c>
      <c r="G17" s="88"/>
      <c r="H17" s="88"/>
      <c r="I17" s="88"/>
      <c r="J17" s="330"/>
      <c r="K17" s="79">
        <v>2</v>
      </c>
      <c r="L17" s="79">
        <v>1</v>
      </c>
      <c r="M17" s="79">
        <v>0</v>
      </c>
      <c r="N17" s="89">
        <v>0</v>
      </c>
      <c r="O17" s="90">
        <v>0</v>
      </c>
      <c r="P17" s="91">
        <f>N17+O17</f>
        <v>0</v>
      </c>
      <c r="Q17" s="80" t="str">
        <f>IFERROR(P17/M17,"-")</f>
        <v>-</v>
      </c>
      <c r="R17" s="79">
        <v>0</v>
      </c>
      <c r="S17" s="79">
        <v>0</v>
      </c>
      <c r="T17" s="80" t="str">
        <f>IFERROR(R17/(P17),"-")</f>
        <v>-</v>
      </c>
      <c r="U17" s="336"/>
      <c r="V17" s="82">
        <v>0</v>
      </c>
      <c r="W17" s="80" t="str">
        <f>IF(P17=0,"-",V17/P17)</f>
        <v>-</v>
      </c>
      <c r="X17" s="335">
        <v>0</v>
      </c>
      <c r="Y17" s="336" t="str">
        <f>IFERROR(X17/P17,"-")</f>
        <v>-</v>
      </c>
      <c r="Z17" s="336" t="str">
        <f>IFERROR(X17/V17,"-")</f>
        <v>-</v>
      </c>
      <c r="AA17" s="330"/>
      <c r="AB17" s="83"/>
      <c r="AC17" s="77"/>
      <c r="AD17" s="92"/>
      <c r="AE17" s="93" t="str">
        <f>IF(P17=0,"",IF(AD17=0,"",(AD17/P17)))</f>
        <v/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 t="str">
        <f>IF(P17=0,"",IF(AM17=0,"",(AM17/P17)))</f>
        <v/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 t="str">
        <f>IF(P17=0,"",IF(AV17=0,"",(AV17/P17)))</f>
        <v/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 t="str">
        <f>IF(P17=0,"",IF(BE17=0,"",(BE17/P17)))</f>
        <v/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 t="str">
        <f>IF(P17=0,"",IF(BN17=0,"",(BN17/P17)))</f>
        <v/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 t="str">
        <f>IF(P17=0,"",IF(BW17=0,"",(BW17/P17)))</f>
        <v/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 t="str">
        <f>IF(P17=0,"",IF(CF17=0,"",(CF17/P17)))</f>
        <v/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90</v>
      </c>
      <c r="C18" s="347"/>
      <c r="D18" s="347" t="s">
        <v>91</v>
      </c>
      <c r="E18" s="347" t="s">
        <v>92</v>
      </c>
      <c r="F18" s="347" t="s">
        <v>78</v>
      </c>
      <c r="G18" s="88" t="s">
        <v>86</v>
      </c>
      <c r="H18" s="88" t="s">
        <v>68</v>
      </c>
      <c r="I18" s="88" t="s">
        <v>79</v>
      </c>
      <c r="J18" s="330"/>
      <c r="K18" s="79">
        <v>0</v>
      </c>
      <c r="L18" s="79">
        <v>0</v>
      </c>
      <c r="M18" s="79">
        <v>0</v>
      </c>
      <c r="N18" s="89">
        <v>0</v>
      </c>
      <c r="O18" s="90">
        <v>0</v>
      </c>
      <c r="P18" s="91">
        <f>N18+O18</f>
        <v>0</v>
      </c>
      <c r="Q18" s="80" t="str">
        <f>IFERROR(P18/M18,"-")</f>
        <v>-</v>
      </c>
      <c r="R18" s="79">
        <v>0</v>
      </c>
      <c r="S18" s="79">
        <v>0</v>
      </c>
      <c r="T18" s="80" t="str">
        <f>IFERROR(R18/(P18),"-")</f>
        <v>-</v>
      </c>
      <c r="U18" s="336"/>
      <c r="V18" s="82">
        <v>0</v>
      </c>
      <c r="W18" s="80" t="str">
        <f>IF(P18=0,"-",V18/P18)</f>
        <v>-</v>
      </c>
      <c r="X18" s="335">
        <v>0</v>
      </c>
      <c r="Y18" s="336" t="str">
        <f>IFERROR(X18/P18,"-")</f>
        <v>-</v>
      </c>
      <c r="Z18" s="336" t="str">
        <f>IFERROR(X18/V18,"-")</f>
        <v>-</v>
      </c>
      <c r="AA18" s="330"/>
      <c r="AB18" s="83"/>
      <c r="AC18" s="77"/>
      <c r="AD18" s="92"/>
      <c r="AE18" s="93" t="str">
        <f>IF(P18=0,"",IF(AD18=0,"",(AD18/P18)))</f>
        <v/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 t="str">
        <f>IF(P18=0,"",IF(AM18=0,"",(AM18/P18)))</f>
        <v/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 t="str">
        <f>IF(P18=0,"",IF(AV18=0,"",(AV18/P18)))</f>
        <v/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 t="str">
        <f>IF(P18=0,"",IF(BE18=0,"",(BE18/P18)))</f>
        <v/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/>
      <c r="BO18" s="118" t="str">
        <f>IF(P18=0,"",IF(BN18=0,"",(BN18/P18)))</f>
        <v/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/>
      <c r="BX18" s="125" t="str">
        <f>IF(P18=0,"",IF(BW18=0,"",(BW18/P18)))</f>
        <v/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 t="str">
        <f>IF(P18=0,"",IF(CF18=0,"",(CF18/P18)))</f>
        <v/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93</v>
      </c>
      <c r="C19" s="347"/>
      <c r="D19" s="347" t="s">
        <v>91</v>
      </c>
      <c r="E19" s="347" t="s">
        <v>92</v>
      </c>
      <c r="F19" s="347" t="s">
        <v>71</v>
      </c>
      <c r="G19" s="88"/>
      <c r="H19" s="88"/>
      <c r="I19" s="88"/>
      <c r="J19" s="330"/>
      <c r="K19" s="79">
        <v>0</v>
      </c>
      <c r="L19" s="79">
        <v>0</v>
      </c>
      <c r="M19" s="79">
        <v>0</v>
      </c>
      <c r="N19" s="89">
        <v>0</v>
      </c>
      <c r="O19" s="90">
        <v>0</v>
      </c>
      <c r="P19" s="91">
        <f>N19+O19</f>
        <v>0</v>
      </c>
      <c r="Q19" s="80" t="str">
        <f>IFERROR(P19/M19,"-")</f>
        <v>-</v>
      </c>
      <c r="R19" s="79">
        <v>0</v>
      </c>
      <c r="S19" s="79">
        <v>0</v>
      </c>
      <c r="T19" s="80" t="str">
        <f>IFERROR(R19/(P19),"-")</f>
        <v>-</v>
      </c>
      <c r="U19" s="336"/>
      <c r="V19" s="82">
        <v>0</v>
      </c>
      <c r="W19" s="80" t="str">
        <f>IF(P19=0,"-",V19/P19)</f>
        <v>-</v>
      </c>
      <c r="X19" s="335">
        <v>0</v>
      </c>
      <c r="Y19" s="336" t="str">
        <f>IFERROR(X19/P19,"-")</f>
        <v>-</v>
      </c>
      <c r="Z19" s="336" t="str">
        <f>IFERROR(X19/V19,"-")</f>
        <v>-</v>
      </c>
      <c r="AA19" s="330"/>
      <c r="AB19" s="83"/>
      <c r="AC19" s="77"/>
      <c r="AD19" s="92"/>
      <c r="AE19" s="93" t="str">
        <f>IF(P19=0,"",IF(AD19=0,"",(AD19/P19)))</f>
        <v/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 t="str">
        <f>IF(P19=0,"",IF(AM19=0,"",(AM19/P19)))</f>
        <v/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 t="str">
        <f>IF(P19=0,"",IF(AV19=0,"",(AV19/P19)))</f>
        <v/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 t="str">
        <f>IF(P19=0,"",IF(BE19=0,"",(BE19/P19)))</f>
        <v/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 t="str">
        <f>IF(P19=0,"",IF(BN19=0,"",(BN19/P19)))</f>
        <v/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/>
      <c r="BX19" s="125" t="str">
        <f>IF(P19=0,"",IF(BW19=0,"",(BW19/P19)))</f>
        <v/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 t="str">
        <f>IF(P19=0,"",IF(CF19=0,"",(CF19/P19)))</f>
        <v/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94</v>
      </c>
      <c r="C20" s="347"/>
      <c r="D20" s="347" t="s">
        <v>91</v>
      </c>
      <c r="E20" s="347" t="s">
        <v>92</v>
      </c>
      <c r="F20" s="347" t="s">
        <v>78</v>
      </c>
      <c r="G20" s="88" t="s">
        <v>86</v>
      </c>
      <c r="H20" s="88" t="s">
        <v>73</v>
      </c>
      <c r="I20" s="88"/>
      <c r="J20" s="330"/>
      <c r="K20" s="79">
        <v>0</v>
      </c>
      <c r="L20" s="79">
        <v>0</v>
      </c>
      <c r="M20" s="79">
        <v>0</v>
      </c>
      <c r="N20" s="89">
        <v>0</v>
      </c>
      <c r="O20" s="90">
        <v>0</v>
      </c>
      <c r="P20" s="91">
        <f>N20+O20</f>
        <v>0</v>
      </c>
      <c r="Q20" s="80" t="str">
        <f>IFERROR(P20/M20,"-")</f>
        <v>-</v>
      </c>
      <c r="R20" s="79">
        <v>0</v>
      </c>
      <c r="S20" s="79">
        <v>0</v>
      </c>
      <c r="T20" s="80" t="str">
        <f>IFERROR(R20/(P20),"-")</f>
        <v>-</v>
      </c>
      <c r="U20" s="336"/>
      <c r="V20" s="82">
        <v>0</v>
      </c>
      <c r="W20" s="80" t="str">
        <f>IF(P20=0,"-",V20/P20)</f>
        <v>-</v>
      </c>
      <c r="X20" s="335">
        <v>0</v>
      </c>
      <c r="Y20" s="336" t="str">
        <f>IFERROR(X20/P20,"-")</f>
        <v>-</v>
      </c>
      <c r="Z20" s="336" t="str">
        <f>IFERROR(X20/V20,"-")</f>
        <v>-</v>
      </c>
      <c r="AA20" s="330"/>
      <c r="AB20" s="83"/>
      <c r="AC20" s="77"/>
      <c r="AD20" s="92"/>
      <c r="AE20" s="93" t="str">
        <f>IF(P20=0,"",IF(AD20=0,"",(AD20/P20)))</f>
        <v/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 t="str">
        <f>IF(P20=0,"",IF(AM20=0,"",(AM20/P20)))</f>
        <v/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 t="str">
        <f>IF(P20=0,"",IF(AV20=0,"",(AV20/P20)))</f>
        <v/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 t="str">
        <f>IF(P20=0,"",IF(BE20=0,"",(BE20/P20)))</f>
        <v/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/>
      <c r="BO20" s="118" t="str">
        <f>IF(P20=0,"",IF(BN20=0,"",(BN20/P20)))</f>
        <v/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/>
      <c r="BX20" s="125" t="str">
        <f>IF(P20=0,"",IF(BW20=0,"",(BW20/P20)))</f>
        <v/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 t="str">
        <f>IF(P20=0,"",IF(CF20=0,"",(CF20/P20)))</f>
        <v/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95</v>
      </c>
      <c r="C21" s="347"/>
      <c r="D21" s="347" t="s">
        <v>91</v>
      </c>
      <c r="E21" s="347" t="s">
        <v>92</v>
      </c>
      <c r="F21" s="347" t="s">
        <v>71</v>
      </c>
      <c r="G21" s="88"/>
      <c r="H21" s="88"/>
      <c r="I21" s="88"/>
      <c r="J21" s="330"/>
      <c r="K21" s="79">
        <v>0</v>
      </c>
      <c r="L21" s="79">
        <v>0</v>
      </c>
      <c r="M21" s="79">
        <v>0</v>
      </c>
      <c r="N21" s="89">
        <v>0</v>
      </c>
      <c r="O21" s="90">
        <v>0</v>
      </c>
      <c r="P21" s="91">
        <f>N21+O21</f>
        <v>0</v>
      </c>
      <c r="Q21" s="80" t="str">
        <f>IFERROR(P21/M21,"-")</f>
        <v>-</v>
      </c>
      <c r="R21" s="79">
        <v>0</v>
      </c>
      <c r="S21" s="79">
        <v>0</v>
      </c>
      <c r="T21" s="80" t="str">
        <f>IFERROR(R21/(P21),"-")</f>
        <v>-</v>
      </c>
      <c r="U21" s="336"/>
      <c r="V21" s="82">
        <v>0</v>
      </c>
      <c r="W21" s="80" t="str">
        <f>IF(P21=0,"-",V21/P21)</f>
        <v>-</v>
      </c>
      <c r="X21" s="335">
        <v>0</v>
      </c>
      <c r="Y21" s="336" t="str">
        <f>IFERROR(X21/P21,"-")</f>
        <v>-</v>
      </c>
      <c r="Z21" s="336" t="str">
        <f>IFERROR(X21/V21,"-")</f>
        <v>-</v>
      </c>
      <c r="AA21" s="330"/>
      <c r="AB21" s="83"/>
      <c r="AC21" s="77"/>
      <c r="AD21" s="92"/>
      <c r="AE21" s="93" t="str">
        <f>IF(P21=0,"",IF(AD21=0,"",(AD21/P21)))</f>
        <v/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 t="str">
        <f>IF(P21=0,"",IF(AM21=0,"",(AM21/P21)))</f>
        <v/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 t="str">
        <f>IF(P21=0,"",IF(AV21=0,"",(AV21/P21)))</f>
        <v/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 t="str">
        <f>IF(P21=0,"",IF(BE21=0,"",(BE21/P21)))</f>
        <v/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 t="str">
        <f>IF(P21=0,"",IF(BN21=0,"",(BN21/P21)))</f>
        <v/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/>
      <c r="BX21" s="125" t="str">
        <f>IF(P21=0,"",IF(BW21=0,"",(BW21/P21)))</f>
        <v/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 t="str">
        <f>IF(P21=0,"",IF(CF21=0,"",(CF21/P21)))</f>
        <v/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</v>
      </c>
      <c r="B22" s="347" t="s">
        <v>96</v>
      </c>
      <c r="C22" s="347"/>
      <c r="D22" s="347" t="s">
        <v>97</v>
      </c>
      <c r="E22" s="347" t="s">
        <v>98</v>
      </c>
      <c r="F22" s="347" t="s">
        <v>78</v>
      </c>
      <c r="G22" s="88" t="s">
        <v>99</v>
      </c>
      <c r="H22" s="88" t="s">
        <v>100</v>
      </c>
      <c r="I22" s="88" t="s">
        <v>101</v>
      </c>
      <c r="J22" s="330">
        <v>320000</v>
      </c>
      <c r="K22" s="79">
        <v>0</v>
      </c>
      <c r="L22" s="79">
        <v>0</v>
      </c>
      <c r="M22" s="79">
        <v>0</v>
      </c>
      <c r="N22" s="89">
        <v>2</v>
      </c>
      <c r="O22" s="90">
        <v>0</v>
      </c>
      <c r="P22" s="91">
        <f>N22+O22</f>
        <v>2</v>
      </c>
      <c r="Q22" s="80" t="str">
        <f>IFERROR(P22/M22,"-")</f>
        <v>-</v>
      </c>
      <c r="R22" s="79">
        <v>1</v>
      </c>
      <c r="S22" s="79">
        <v>0</v>
      </c>
      <c r="T22" s="80">
        <f>IFERROR(R22/(P22),"-")</f>
        <v>0.5</v>
      </c>
      <c r="U22" s="336">
        <f>IFERROR(J22/SUM(N22:O65),"-")</f>
        <v>26666.666666667</v>
      </c>
      <c r="V22" s="82">
        <v>0</v>
      </c>
      <c r="W22" s="80">
        <f>IF(P22=0,"-",V22/P22)</f>
        <v>0</v>
      </c>
      <c r="X22" s="335">
        <v>0</v>
      </c>
      <c r="Y22" s="336">
        <f>IFERROR(X22/P22,"-")</f>
        <v>0</v>
      </c>
      <c r="Z22" s="336" t="str">
        <f>IFERROR(X22/V22,"-")</f>
        <v>-</v>
      </c>
      <c r="AA22" s="330">
        <f>SUM(X22:X65)-SUM(J22:J65)</f>
        <v>-320000</v>
      </c>
      <c r="AB22" s="83">
        <f>SUM(X22:X65)/SUM(J22:J65)</f>
        <v>0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2</v>
      </c>
      <c r="BO22" s="118">
        <f>IF(P22=0,"",IF(BN22=0,"",(BN22/P22)))</f>
        <v>1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102</v>
      </c>
      <c r="C23" s="347"/>
      <c r="D23" s="347" t="s">
        <v>103</v>
      </c>
      <c r="E23" s="347" t="s">
        <v>104</v>
      </c>
      <c r="F23" s="347" t="s">
        <v>78</v>
      </c>
      <c r="G23" s="88"/>
      <c r="H23" s="88"/>
      <c r="I23" s="88" t="s">
        <v>105</v>
      </c>
      <c r="J23" s="330"/>
      <c r="K23" s="79">
        <v>0</v>
      </c>
      <c r="L23" s="79">
        <v>0</v>
      </c>
      <c r="M23" s="79">
        <v>0</v>
      </c>
      <c r="N23" s="89">
        <v>0</v>
      </c>
      <c r="O23" s="90">
        <v>0</v>
      </c>
      <c r="P23" s="91">
        <f>N23+O23</f>
        <v>0</v>
      </c>
      <c r="Q23" s="80" t="str">
        <f>IFERROR(P23/M23,"-")</f>
        <v>-</v>
      </c>
      <c r="R23" s="79">
        <v>0</v>
      </c>
      <c r="S23" s="79">
        <v>0</v>
      </c>
      <c r="T23" s="80" t="str">
        <f>IFERROR(R23/(P23),"-")</f>
        <v>-</v>
      </c>
      <c r="U23" s="336"/>
      <c r="V23" s="82">
        <v>0</v>
      </c>
      <c r="W23" s="80" t="str">
        <f>IF(P23=0,"-",V23/P23)</f>
        <v>-</v>
      </c>
      <c r="X23" s="335">
        <v>0</v>
      </c>
      <c r="Y23" s="336" t="str">
        <f>IFERROR(X23/P23,"-")</f>
        <v>-</v>
      </c>
      <c r="Z23" s="336" t="str">
        <f>IFERROR(X23/V23,"-")</f>
        <v>-</v>
      </c>
      <c r="AA23" s="330"/>
      <c r="AB23" s="83"/>
      <c r="AC23" s="77"/>
      <c r="AD23" s="92"/>
      <c r="AE23" s="93" t="str">
        <f>IF(P23=0,"",IF(AD23=0,"",(AD23/P23)))</f>
        <v/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 t="str">
        <f>IF(P23=0,"",IF(AM23=0,"",(AM23/P23)))</f>
        <v/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 t="str">
        <f>IF(P23=0,"",IF(AV23=0,"",(AV23/P23)))</f>
        <v/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 t="str">
        <f>IF(P23=0,"",IF(BE23=0,"",(BE23/P23)))</f>
        <v/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/>
      <c r="BO23" s="118" t="str">
        <f>IF(P23=0,"",IF(BN23=0,"",(BN23/P23)))</f>
        <v/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/>
      <c r="BX23" s="125" t="str">
        <f>IF(P23=0,"",IF(BW23=0,"",(BW23/P23)))</f>
        <v/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 t="str">
        <f>IF(P23=0,"",IF(CF23=0,"",(CF23/P23)))</f>
        <v/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106</v>
      </c>
      <c r="C24" s="347"/>
      <c r="D24" s="347" t="s">
        <v>107</v>
      </c>
      <c r="E24" s="347" t="s">
        <v>107</v>
      </c>
      <c r="F24" s="347" t="s">
        <v>71</v>
      </c>
      <c r="G24" s="88"/>
      <c r="H24" s="88"/>
      <c r="I24" s="88"/>
      <c r="J24" s="330"/>
      <c r="K24" s="79">
        <v>4</v>
      </c>
      <c r="L24" s="79">
        <v>3</v>
      </c>
      <c r="M24" s="79">
        <v>0</v>
      </c>
      <c r="N24" s="89">
        <v>0</v>
      </c>
      <c r="O24" s="90">
        <v>0</v>
      </c>
      <c r="P24" s="91">
        <f>N24+O24</f>
        <v>0</v>
      </c>
      <c r="Q24" s="80" t="str">
        <f>IFERROR(P24/M24,"-")</f>
        <v>-</v>
      </c>
      <c r="R24" s="79">
        <v>0</v>
      </c>
      <c r="S24" s="79">
        <v>0</v>
      </c>
      <c r="T24" s="80" t="str">
        <f>IFERROR(R24/(P24),"-")</f>
        <v>-</v>
      </c>
      <c r="U24" s="336"/>
      <c r="V24" s="82">
        <v>0</v>
      </c>
      <c r="W24" s="80" t="str">
        <f>IF(P24=0,"-",V24/P24)</f>
        <v>-</v>
      </c>
      <c r="X24" s="335">
        <v>0</v>
      </c>
      <c r="Y24" s="336" t="str">
        <f>IFERROR(X24/P24,"-")</f>
        <v>-</v>
      </c>
      <c r="Z24" s="336" t="str">
        <f>IFERROR(X24/V24,"-")</f>
        <v>-</v>
      </c>
      <c r="AA24" s="330"/>
      <c r="AB24" s="83"/>
      <c r="AC24" s="77"/>
      <c r="AD24" s="92"/>
      <c r="AE24" s="93" t="str">
        <f>IF(P24=0,"",IF(AD24=0,"",(AD24/P24)))</f>
        <v/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 t="str">
        <f>IF(P24=0,"",IF(AM24=0,"",(AM24/P24)))</f>
        <v/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 t="str">
        <f>IF(P24=0,"",IF(AV24=0,"",(AV24/P24)))</f>
        <v/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 t="str">
        <f>IF(P24=0,"",IF(BE24=0,"",(BE24/P24)))</f>
        <v/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/>
      <c r="BO24" s="118" t="str">
        <f>IF(P24=0,"",IF(BN24=0,"",(BN24/P24)))</f>
        <v/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/>
      <c r="BX24" s="125" t="str">
        <f>IF(P24=0,"",IF(BW24=0,"",(BW24/P24)))</f>
        <v/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 t="str">
        <f>IF(P24=0,"",IF(CF24=0,"",(CF24/P24)))</f>
        <v/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108</v>
      </c>
      <c r="C25" s="347"/>
      <c r="D25" s="347" t="s">
        <v>109</v>
      </c>
      <c r="E25" s="347" t="s">
        <v>110</v>
      </c>
      <c r="F25" s="347" t="s">
        <v>66</v>
      </c>
      <c r="G25" s="88"/>
      <c r="H25" s="88"/>
      <c r="I25" s="88" t="s">
        <v>111</v>
      </c>
      <c r="J25" s="330"/>
      <c r="K25" s="79">
        <v>0</v>
      </c>
      <c r="L25" s="79">
        <v>0</v>
      </c>
      <c r="M25" s="79">
        <v>4</v>
      </c>
      <c r="N25" s="89">
        <v>0</v>
      </c>
      <c r="O25" s="90">
        <v>0</v>
      </c>
      <c r="P25" s="91">
        <f>N25+O25</f>
        <v>0</v>
      </c>
      <c r="Q25" s="80">
        <f>IFERROR(P25/M25,"-")</f>
        <v>0</v>
      </c>
      <c r="R25" s="79">
        <v>0</v>
      </c>
      <c r="S25" s="79">
        <v>0</v>
      </c>
      <c r="T25" s="80" t="str">
        <f>IFERROR(R25/(P25),"-")</f>
        <v>-</v>
      </c>
      <c r="U25" s="336"/>
      <c r="V25" s="82">
        <v>0</v>
      </c>
      <c r="W25" s="80" t="str">
        <f>IF(P25=0,"-",V25/P25)</f>
        <v>-</v>
      </c>
      <c r="X25" s="335">
        <v>0</v>
      </c>
      <c r="Y25" s="336" t="str">
        <f>IFERROR(X25/P25,"-")</f>
        <v>-</v>
      </c>
      <c r="Z25" s="336" t="str">
        <f>IFERROR(X25/V25,"-")</f>
        <v>-</v>
      </c>
      <c r="AA25" s="330"/>
      <c r="AB25" s="83"/>
      <c r="AC25" s="77"/>
      <c r="AD25" s="92"/>
      <c r="AE25" s="93" t="str">
        <f>IF(P25=0,"",IF(AD25=0,"",(AD25/P25)))</f>
        <v/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 t="str">
        <f>IF(P25=0,"",IF(AM25=0,"",(AM25/P25)))</f>
        <v/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 t="str">
        <f>IF(P25=0,"",IF(AV25=0,"",(AV25/P25)))</f>
        <v/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 t="str">
        <f>IF(P25=0,"",IF(BE25=0,"",(BE25/P25)))</f>
        <v/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/>
      <c r="BO25" s="118" t="str">
        <f>IF(P25=0,"",IF(BN25=0,"",(BN25/P25)))</f>
        <v/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/>
      <c r="BX25" s="125" t="str">
        <f>IF(P25=0,"",IF(BW25=0,"",(BW25/P25)))</f>
        <v/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 t="str">
        <f>IF(P25=0,"",IF(CF25=0,"",(CF25/P25)))</f>
        <v/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112</v>
      </c>
      <c r="C26" s="347"/>
      <c r="D26" s="347" t="s">
        <v>109</v>
      </c>
      <c r="E26" s="347" t="s">
        <v>110</v>
      </c>
      <c r="F26" s="347" t="s">
        <v>71</v>
      </c>
      <c r="G26" s="88"/>
      <c r="H26" s="88"/>
      <c r="I26" s="88"/>
      <c r="J26" s="330"/>
      <c r="K26" s="79">
        <v>0</v>
      </c>
      <c r="L26" s="79">
        <v>0</v>
      </c>
      <c r="M26" s="79">
        <v>0</v>
      </c>
      <c r="N26" s="89">
        <v>0</v>
      </c>
      <c r="O26" s="90">
        <v>0</v>
      </c>
      <c r="P26" s="91">
        <f>N26+O26</f>
        <v>0</v>
      </c>
      <c r="Q26" s="80" t="str">
        <f>IFERROR(P26/M26,"-")</f>
        <v>-</v>
      </c>
      <c r="R26" s="79">
        <v>0</v>
      </c>
      <c r="S26" s="79">
        <v>0</v>
      </c>
      <c r="T26" s="80" t="str">
        <f>IFERROR(R26/(P26),"-")</f>
        <v>-</v>
      </c>
      <c r="U26" s="336"/>
      <c r="V26" s="82">
        <v>0</v>
      </c>
      <c r="W26" s="80" t="str">
        <f>IF(P26=0,"-",V26/P26)</f>
        <v>-</v>
      </c>
      <c r="X26" s="335">
        <v>0</v>
      </c>
      <c r="Y26" s="336" t="str">
        <f>IFERROR(X26/P26,"-")</f>
        <v>-</v>
      </c>
      <c r="Z26" s="336" t="str">
        <f>IFERROR(X26/V26,"-")</f>
        <v>-</v>
      </c>
      <c r="AA26" s="330"/>
      <c r="AB26" s="83"/>
      <c r="AC26" s="77"/>
      <c r="AD26" s="92"/>
      <c r="AE26" s="93" t="str">
        <f>IF(P26=0,"",IF(AD26=0,"",(AD26/P26)))</f>
        <v/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 t="str">
        <f>IF(P26=0,"",IF(AM26=0,"",(AM26/P26)))</f>
        <v/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 t="str">
        <f>IF(P26=0,"",IF(AV26=0,"",(AV26/P26)))</f>
        <v/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 t="str">
        <f>IF(P26=0,"",IF(BE26=0,"",(BE26/P26)))</f>
        <v/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/>
      <c r="BO26" s="118" t="str">
        <f>IF(P26=0,"",IF(BN26=0,"",(BN26/P26)))</f>
        <v/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/>
      <c r="BX26" s="125" t="str">
        <f>IF(P26=0,"",IF(BW26=0,"",(BW26/P26)))</f>
        <v/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 t="str">
        <f>IF(P26=0,"",IF(CF26=0,"",(CF26/P26)))</f>
        <v/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113</v>
      </c>
      <c r="C27" s="347"/>
      <c r="D27" s="347" t="s">
        <v>109</v>
      </c>
      <c r="E27" s="347" t="s">
        <v>110</v>
      </c>
      <c r="F27" s="347" t="s">
        <v>114</v>
      </c>
      <c r="G27" s="88"/>
      <c r="H27" s="88"/>
      <c r="I27" s="88"/>
      <c r="J27" s="330"/>
      <c r="K27" s="79">
        <v>0</v>
      </c>
      <c r="L27" s="79">
        <v>0</v>
      </c>
      <c r="M27" s="79">
        <v>3</v>
      </c>
      <c r="N27" s="89">
        <v>0</v>
      </c>
      <c r="O27" s="90">
        <v>0</v>
      </c>
      <c r="P27" s="91">
        <f>N27+O27</f>
        <v>0</v>
      </c>
      <c r="Q27" s="80">
        <f>IFERROR(P27/M27,"-")</f>
        <v>0</v>
      </c>
      <c r="R27" s="79">
        <v>0</v>
      </c>
      <c r="S27" s="79">
        <v>0</v>
      </c>
      <c r="T27" s="80" t="str">
        <f>IFERROR(R27/(P27),"-")</f>
        <v>-</v>
      </c>
      <c r="U27" s="336"/>
      <c r="V27" s="82">
        <v>0</v>
      </c>
      <c r="W27" s="80" t="str">
        <f>IF(P27=0,"-",V27/P27)</f>
        <v>-</v>
      </c>
      <c r="X27" s="335">
        <v>0</v>
      </c>
      <c r="Y27" s="336" t="str">
        <f>IFERROR(X27/P27,"-")</f>
        <v>-</v>
      </c>
      <c r="Z27" s="336" t="str">
        <f>IFERROR(X27/V27,"-")</f>
        <v>-</v>
      </c>
      <c r="AA27" s="330"/>
      <c r="AB27" s="83"/>
      <c r="AC27" s="77"/>
      <c r="AD27" s="92"/>
      <c r="AE27" s="93" t="str">
        <f>IF(P27=0,"",IF(AD27=0,"",(AD27/P27)))</f>
        <v/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 t="str">
        <f>IF(P27=0,"",IF(AM27=0,"",(AM27/P27)))</f>
        <v/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 t="str">
        <f>IF(P27=0,"",IF(AV27=0,"",(AV27/P27)))</f>
        <v/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 t="str">
        <f>IF(P27=0,"",IF(BE27=0,"",(BE27/P27)))</f>
        <v/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/>
      <c r="BO27" s="118" t="str">
        <f>IF(P27=0,"",IF(BN27=0,"",(BN27/P27)))</f>
        <v/>
      </c>
      <c r="BP27" s="119"/>
      <c r="BQ27" s="120" t="str">
        <f>IFERROR(BP27/BN27,"-")</f>
        <v>-</v>
      </c>
      <c r="BR27" s="121"/>
      <c r="BS27" s="122" t="str">
        <f>IFERROR(BR27/BN27,"-")</f>
        <v>-</v>
      </c>
      <c r="BT27" s="123"/>
      <c r="BU27" s="123"/>
      <c r="BV27" s="123"/>
      <c r="BW27" s="124"/>
      <c r="BX27" s="125" t="str">
        <f>IF(P27=0,"",IF(BW27=0,"",(BW27/P27)))</f>
        <v/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/>
      <c r="CG27" s="132" t="str">
        <f>IF(P27=0,"",IF(CF27=0,"",(CF27/P27)))</f>
        <v/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47" t="s">
        <v>115</v>
      </c>
      <c r="C28" s="347"/>
      <c r="D28" s="347" t="s">
        <v>109</v>
      </c>
      <c r="E28" s="347" t="s">
        <v>110</v>
      </c>
      <c r="F28" s="347" t="s">
        <v>71</v>
      </c>
      <c r="G28" s="88"/>
      <c r="H28" s="88"/>
      <c r="I28" s="88"/>
      <c r="J28" s="330"/>
      <c r="K28" s="79">
        <v>0</v>
      </c>
      <c r="L28" s="79">
        <v>0</v>
      </c>
      <c r="M28" s="79">
        <v>0</v>
      </c>
      <c r="N28" s="89">
        <v>0</v>
      </c>
      <c r="O28" s="90">
        <v>0</v>
      </c>
      <c r="P28" s="91">
        <f>N28+O28</f>
        <v>0</v>
      </c>
      <c r="Q28" s="80" t="str">
        <f>IFERROR(P28/M28,"-")</f>
        <v>-</v>
      </c>
      <c r="R28" s="79">
        <v>0</v>
      </c>
      <c r="S28" s="79">
        <v>0</v>
      </c>
      <c r="T28" s="80" t="str">
        <f>IFERROR(R28/(P28),"-")</f>
        <v>-</v>
      </c>
      <c r="U28" s="336"/>
      <c r="V28" s="82">
        <v>0</v>
      </c>
      <c r="W28" s="80" t="str">
        <f>IF(P28=0,"-",V28/P28)</f>
        <v>-</v>
      </c>
      <c r="X28" s="335">
        <v>0</v>
      </c>
      <c r="Y28" s="336" t="str">
        <f>IFERROR(X28/P28,"-")</f>
        <v>-</v>
      </c>
      <c r="Z28" s="336" t="str">
        <f>IFERROR(X28/V28,"-")</f>
        <v>-</v>
      </c>
      <c r="AA28" s="330"/>
      <c r="AB28" s="83"/>
      <c r="AC28" s="77"/>
      <c r="AD28" s="92"/>
      <c r="AE28" s="93" t="str">
        <f>IF(P28=0,"",IF(AD28=0,"",(AD28/P28)))</f>
        <v/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 t="str">
        <f>IF(P28=0,"",IF(AM28=0,"",(AM28/P28)))</f>
        <v/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 t="str">
        <f>IF(P28=0,"",IF(AV28=0,"",(AV28/P28)))</f>
        <v/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 t="str">
        <f>IF(P28=0,"",IF(BE28=0,"",(BE28/P28)))</f>
        <v/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/>
      <c r="BO28" s="118" t="str">
        <f>IF(P28=0,"",IF(BN28=0,"",(BN28/P28)))</f>
        <v/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/>
      <c r="BX28" s="125" t="str">
        <f>IF(P28=0,"",IF(BW28=0,"",(BW28/P28)))</f>
        <v/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 t="str">
        <f>IF(P28=0,"",IF(CF28=0,"",(CF28/P28)))</f>
        <v/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116</v>
      </c>
      <c r="C29" s="347"/>
      <c r="D29" s="347" t="s">
        <v>109</v>
      </c>
      <c r="E29" s="347" t="s">
        <v>117</v>
      </c>
      <c r="F29" s="347" t="s">
        <v>66</v>
      </c>
      <c r="G29" s="88"/>
      <c r="H29" s="88"/>
      <c r="I29" s="88" t="s">
        <v>118</v>
      </c>
      <c r="J29" s="330"/>
      <c r="K29" s="79">
        <v>0</v>
      </c>
      <c r="L29" s="79">
        <v>0</v>
      </c>
      <c r="M29" s="79">
        <v>2</v>
      </c>
      <c r="N29" s="89">
        <v>0</v>
      </c>
      <c r="O29" s="90">
        <v>0</v>
      </c>
      <c r="P29" s="91">
        <f>N29+O29</f>
        <v>0</v>
      </c>
      <c r="Q29" s="80">
        <f>IFERROR(P29/M29,"-")</f>
        <v>0</v>
      </c>
      <c r="R29" s="79">
        <v>0</v>
      </c>
      <c r="S29" s="79">
        <v>0</v>
      </c>
      <c r="T29" s="80" t="str">
        <f>IFERROR(R29/(P29),"-")</f>
        <v>-</v>
      </c>
      <c r="U29" s="336"/>
      <c r="V29" s="82">
        <v>0</v>
      </c>
      <c r="W29" s="80" t="str">
        <f>IF(P29=0,"-",V29/P29)</f>
        <v>-</v>
      </c>
      <c r="X29" s="335">
        <v>0</v>
      </c>
      <c r="Y29" s="336" t="str">
        <f>IFERROR(X29/P29,"-")</f>
        <v>-</v>
      </c>
      <c r="Z29" s="336" t="str">
        <f>IFERROR(X29/V29,"-")</f>
        <v>-</v>
      </c>
      <c r="AA29" s="330"/>
      <c r="AB29" s="83"/>
      <c r="AC29" s="77"/>
      <c r="AD29" s="92"/>
      <c r="AE29" s="93" t="str">
        <f>IF(P29=0,"",IF(AD29=0,"",(AD29/P29)))</f>
        <v/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 t="str">
        <f>IF(P29=0,"",IF(AM29=0,"",(AM29/P29)))</f>
        <v/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 t="str">
        <f>IF(P29=0,"",IF(AV29=0,"",(AV29/P29)))</f>
        <v/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 t="str">
        <f>IF(P29=0,"",IF(BE29=0,"",(BE29/P29)))</f>
        <v/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/>
      <c r="BO29" s="118" t="str">
        <f>IF(P29=0,"",IF(BN29=0,"",(BN29/P29)))</f>
        <v/>
      </c>
      <c r="BP29" s="119"/>
      <c r="BQ29" s="120" t="str">
        <f>IFERROR(BP29/BN29,"-")</f>
        <v>-</v>
      </c>
      <c r="BR29" s="121"/>
      <c r="BS29" s="122" t="str">
        <f>IFERROR(BR29/BN29,"-")</f>
        <v>-</v>
      </c>
      <c r="BT29" s="123"/>
      <c r="BU29" s="123"/>
      <c r="BV29" s="123"/>
      <c r="BW29" s="124"/>
      <c r="BX29" s="125" t="str">
        <f>IF(P29=0,"",IF(BW29=0,"",(BW29/P29)))</f>
        <v/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 t="str">
        <f>IF(P29=0,"",IF(CF29=0,"",(CF29/P29)))</f>
        <v/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119</v>
      </c>
      <c r="C30" s="347"/>
      <c r="D30" s="347" t="s">
        <v>109</v>
      </c>
      <c r="E30" s="347" t="s">
        <v>117</v>
      </c>
      <c r="F30" s="347" t="s">
        <v>71</v>
      </c>
      <c r="G30" s="88"/>
      <c r="H30" s="88"/>
      <c r="I30" s="88"/>
      <c r="J30" s="330"/>
      <c r="K30" s="79">
        <v>0</v>
      </c>
      <c r="L30" s="79">
        <v>0</v>
      </c>
      <c r="M30" s="79">
        <v>0</v>
      </c>
      <c r="N30" s="89">
        <v>0</v>
      </c>
      <c r="O30" s="90">
        <v>0</v>
      </c>
      <c r="P30" s="91">
        <f>N30+O30</f>
        <v>0</v>
      </c>
      <c r="Q30" s="80" t="str">
        <f>IFERROR(P30/M30,"-")</f>
        <v>-</v>
      </c>
      <c r="R30" s="79">
        <v>0</v>
      </c>
      <c r="S30" s="79">
        <v>0</v>
      </c>
      <c r="T30" s="80" t="str">
        <f>IFERROR(R30/(P30),"-")</f>
        <v>-</v>
      </c>
      <c r="U30" s="336"/>
      <c r="V30" s="82">
        <v>0</v>
      </c>
      <c r="W30" s="80" t="str">
        <f>IF(P30=0,"-",V30/P30)</f>
        <v>-</v>
      </c>
      <c r="X30" s="335">
        <v>0</v>
      </c>
      <c r="Y30" s="336" t="str">
        <f>IFERROR(X30/P30,"-")</f>
        <v>-</v>
      </c>
      <c r="Z30" s="336" t="str">
        <f>IFERROR(X30/V30,"-")</f>
        <v>-</v>
      </c>
      <c r="AA30" s="330"/>
      <c r="AB30" s="83"/>
      <c r="AC30" s="77"/>
      <c r="AD30" s="92"/>
      <c r="AE30" s="93" t="str">
        <f>IF(P30=0,"",IF(AD30=0,"",(AD30/P30)))</f>
        <v/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 t="str">
        <f>IF(P30=0,"",IF(AM30=0,"",(AM30/P30)))</f>
        <v/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 t="str">
        <f>IF(P30=0,"",IF(AV30=0,"",(AV30/P30)))</f>
        <v/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 t="str">
        <f>IF(P30=0,"",IF(BE30=0,"",(BE30/P30)))</f>
        <v/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/>
      <c r="BO30" s="118" t="str">
        <f>IF(P30=0,"",IF(BN30=0,"",(BN30/P30)))</f>
        <v/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/>
      <c r="BX30" s="125" t="str">
        <f>IF(P30=0,"",IF(BW30=0,"",(BW30/P30)))</f>
        <v/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 t="str">
        <f>IF(P30=0,"",IF(CF30=0,"",(CF30/P30)))</f>
        <v/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120</v>
      </c>
      <c r="C31" s="347"/>
      <c r="D31" s="347" t="s">
        <v>109</v>
      </c>
      <c r="E31" s="347" t="s">
        <v>117</v>
      </c>
      <c r="F31" s="347" t="s">
        <v>114</v>
      </c>
      <c r="G31" s="88"/>
      <c r="H31" s="88"/>
      <c r="I31" s="88"/>
      <c r="J31" s="330"/>
      <c r="K31" s="79">
        <v>0</v>
      </c>
      <c r="L31" s="79">
        <v>0</v>
      </c>
      <c r="M31" s="79">
        <v>2</v>
      </c>
      <c r="N31" s="89">
        <v>0</v>
      </c>
      <c r="O31" s="90">
        <v>0</v>
      </c>
      <c r="P31" s="91">
        <f>N31+O31</f>
        <v>0</v>
      </c>
      <c r="Q31" s="80">
        <f>IFERROR(P31/M31,"-")</f>
        <v>0</v>
      </c>
      <c r="R31" s="79">
        <v>0</v>
      </c>
      <c r="S31" s="79">
        <v>0</v>
      </c>
      <c r="T31" s="80" t="str">
        <f>IFERROR(R31/(P31),"-")</f>
        <v>-</v>
      </c>
      <c r="U31" s="336"/>
      <c r="V31" s="82">
        <v>0</v>
      </c>
      <c r="W31" s="80" t="str">
        <f>IF(P31=0,"-",V31/P31)</f>
        <v>-</v>
      </c>
      <c r="X31" s="335">
        <v>0</v>
      </c>
      <c r="Y31" s="336" t="str">
        <f>IFERROR(X31/P31,"-")</f>
        <v>-</v>
      </c>
      <c r="Z31" s="336" t="str">
        <f>IFERROR(X31/V31,"-")</f>
        <v>-</v>
      </c>
      <c r="AA31" s="330"/>
      <c r="AB31" s="83"/>
      <c r="AC31" s="77"/>
      <c r="AD31" s="92"/>
      <c r="AE31" s="93" t="str">
        <f>IF(P31=0,"",IF(AD31=0,"",(AD31/P31)))</f>
        <v/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 t="str">
        <f>IF(P31=0,"",IF(AM31=0,"",(AM31/P31)))</f>
        <v/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 t="str">
        <f>IF(P31=0,"",IF(AV31=0,"",(AV31/P31)))</f>
        <v/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 t="str">
        <f>IF(P31=0,"",IF(BE31=0,"",(BE31/P31)))</f>
        <v/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/>
      <c r="BO31" s="118" t="str">
        <f>IF(P31=0,"",IF(BN31=0,"",(BN31/P31)))</f>
        <v/>
      </c>
      <c r="BP31" s="119"/>
      <c r="BQ31" s="120" t="str">
        <f>IFERROR(BP31/BN31,"-")</f>
        <v>-</v>
      </c>
      <c r="BR31" s="121"/>
      <c r="BS31" s="122" t="str">
        <f>IFERROR(BR31/BN31,"-")</f>
        <v>-</v>
      </c>
      <c r="BT31" s="123"/>
      <c r="BU31" s="123"/>
      <c r="BV31" s="123"/>
      <c r="BW31" s="124"/>
      <c r="BX31" s="125" t="str">
        <f>IF(P31=0,"",IF(BW31=0,"",(BW31/P31)))</f>
        <v/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 t="str">
        <f>IF(P31=0,"",IF(CF31=0,"",(CF31/P31)))</f>
        <v/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121</v>
      </c>
      <c r="C32" s="347"/>
      <c r="D32" s="347" t="s">
        <v>109</v>
      </c>
      <c r="E32" s="347" t="s">
        <v>117</v>
      </c>
      <c r="F32" s="347" t="s">
        <v>71</v>
      </c>
      <c r="G32" s="88"/>
      <c r="H32" s="88"/>
      <c r="I32" s="88"/>
      <c r="J32" s="330"/>
      <c r="K32" s="79">
        <v>0</v>
      </c>
      <c r="L32" s="79">
        <v>0</v>
      </c>
      <c r="M32" s="79">
        <v>0</v>
      </c>
      <c r="N32" s="89">
        <v>0</v>
      </c>
      <c r="O32" s="90">
        <v>0</v>
      </c>
      <c r="P32" s="91">
        <f>N32+O32</f>
        <v>0</v>
      </c>
      <c r="Q32" s="80" t="str">
        <f>IFERROR(P32/M32,"-")</f>
        <v>-</v>
      </c>
      <c r="R32" s="79">
        <v>0</v>
      </c>
      <c r="S32" s="79">
        <v>0</v>
      </c>
      <c r="T32" s="80" t="str">
        <f>IFERROR(R32/(P32),"-")</f>
        <v>-</v>
      </c>
      <c r="U32" s="336"/>
      <c r="V32" s="82">
        <v>0</v>
      </c>
      <c r="W32" s="80" t="str">
        <f>IF(P32=0,"-",V32/P32)</f>
        <v>-</v>
      </c>
      <c r="X32" s="335">
        <v>0</v>
      </c>
      <c r="Y32" s="336" t="str">
        <f>IFERROR(X32/P32,"-")</f>
        <v>-</v>
      </c>
      <c r="Z32" s="336" t="str">
        <f>IFERROR(X32/V32,"-")</f>
        <v>-</v>
      </c>
      <c r="AA32" s="330"/>
      <c r="AB32" s="83"/>
      <c r="AC32" s="77"/>
      <c r="AD32" s="92"/>
      <c r="AE32" s="93" t="str">
        <f>IF(P32=0,"",IF(AD32=0,"",(AD32/P32)))</f>
        <v/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 t="str">
        <f>IF(P32=0,"",IF(AM32=0,"",(AM32/P32)))</f>
        <v/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 t="str">
        <f>IF(P32=0,"",IF(AV32=0,"",(AV32/P32)))</f>
        <v/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 t="str">
        <f>IF(P32=0,"",IF(BE32=0,"",(BE32/P32)))</f>
        <v/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/>
      <c r="BO32" s="118" t="str">
        <f>IF(P32=0,"",IF(BN32=0,"",(BN32/P32)))</f>
        <v/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/>
      <c r="BX32" s="125" t="str">
        <f>IF(P32=0,"",IF(BW32=0,"",(BW32/P32)))</f>
        <v/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/>
      <c r="CG32" s="132" t="str">
        <f>IF(P32=0,"",IF(CF32=0,"",(CF32/P32)))</f>
        <v/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347" t="s">
        <v>122</v>
      </c>
      <c r="C33" s="347"/>
      <c r="D33" s="347" t="s">
        <v>97</v>
      </c>
      <c r="E33" s="347" t="s">
        <v>123</v>
      </c>
      <c r="F33" s="347" t="s">
        <v>78</v>
      </c>
      <c r="G33" s="88" t="s">
        <v>124</v>
      </c>
      <c r="H33" s="88" t="s">
        <v>100</v>
      </c>
      <c r="I33" s="88" t="s">
        <v>101</v>
      </c>
      <c r="J33" s="330"/>
      <c r="K33" s="79">
        <v>0</v>
      </c>
      <c r="L33" s="79">
        <v>0</v>
      </c>
      <c r="M33" s="79">
        <v>0</v>
      </c>
      <c r="N33" s="89">
        <v>1</v>
      </c>
      <c r="O33" s="90">
        <v>0</v>
      </c>
      <c r="P33" s="91">
        <f>N33+O33</f>
        <v>1</v>
      </c>
      <c r="Q33" s="80" t="str">
        <f>IFERROR(P33/M33,"-")</f>
        <v>-</v>
      </c>
      <c r="R33" s="79">
        <v>0</v>
      </c>
      <c r="S33" s="79">
        <v>0</v>
      </c>
      <c r="T33" s="80">
        <f>IFERROR(R33/(P33),"-")</f>
        <v>0</v>
      </c>
      <c r="U33" s="336"/>
      <c r="V33" s="82">
        <v>0</v>
      </c>
      <c r="W33" s="80">
        <f>IF(P33=0,"-",V33/P33)</f>
        <v>0</v>
      </c>
      <c r="X33" s="335">
        <v>0</v>
      </c>
      <c r="Y33" s="336">
        <f>IFERROR(X33/P33,"-")</f>
        <v>0</v>
      </c>
      <c r="Z33" s="336" t="str">
        <f>IFERROR(X33/V33,"-")</f>
        <v>-</v>
      </c>
      <c r="AA33" s="33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>
        <v>1</v>
      </c>
      <c r="BO33" s="118">
        <f>IF(P33=0,"",IF(BN33=0,"",(BN33/P33)))</f>
        <v>1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/>
      <c r="BX33" s="125">
        <f>IF(P33=0,"",IF(BW33=0,"",(BW33/P33)))</f>
        <v>0</v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125</v>
      </c>
      <c r="C34" s="347"/>
      <c r="D34" s="347" t="s">
        <v>126</v>
      </c>
      <c r="E34" s="347" t="s">
        <v>127</v>
      </c>
      <c r="F34" s="347" t="s">
        <v>78</v>
      </c>
      <c r="G34" s="88"/>
      <c r="H34" s="88"/>
      <c r="I34" s="88" t="s">
        <v>105</v>
      </c>
      <c r="J34" s="330"/>
      <c r="K34" s="79">
        <v>0</v>
      </c>
      <c r="L34" s="79">
        <v>0</v>
      </c>
      <c r="M34" s="79">
        <v>0</v>
      </c>
      <c r="N34" s="89">
        <v>2</v>
      </c>
      <c r="O34" s="90">
        <v>0</v>
      </c>
      <c r="P34" s="91">
        <f>N34+O34</f>
        <v>2</v>
      </c>
      <c r="Q34" s="80" t="str">
        <f>IFERROR(P34/M34,"-")</f>
        <v>-</v>
      </c>
      <c r="R34" s="79">
        <v>2</v>
      </c>
      <c r="S34" s="79">
        <v>0</v>
      </c>
      <c r="T34" s="80">
        <f>IFERROR(R34/(P34),"-")</f>
        <v>1</v>
      </c>
      <c r="U34" s="336"/>
      <c r="V34" s="82">
        <v>0</v>
      </c>
      <c r="W34" s="80">
        <f>IF(P34=0,"-",V34/P34)</f>
        <v>0</v>
      </c>
      <c r="X34" s="335">
        <v>0</v>
      </c>
      <c r="Y34" s="336">
        <f>IFERROR(X34/P34,"-")</f>
        <v>0</v>
      </c>
      <c r="Z34" s="336" t="str">
        <f>IFERROR(X34/V34,"-")</f>
        <v>-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>
        <v>1</v>
      </c>
      <c r="BO34" s="118">
        <f>IF(P34=0,"",IF(BN34=0,"",(BN34/P34)))</f>
        <v>0.5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/>
      <c r="BX34" s="125">
        <f>IF(P34=0,"",IF(BW34=0,"",(BW34/P34)))</f>
        <v>0</v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>
        <v>1</v>
      </c>
      <c r="CG34" s="132">
        <f>IF(P34=0,"",IF(CF34=0,"",(CF34/P34)))</f>
        <v>0.5</v>
      </c>
      <c r="CH34" s="133"/>
      <c r="CI34" s="134">
        <f>IFERROR(CH34/CF34,"-")</f>
        <v>0</v>
      </c>
      <c r="CJ34" s="135"/>
      <c r="CK34" s="136">
        <f>IFERROR(CJ34/CF34,"-")</f>
        <v>0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128</v>
      </c>
      <c r="C35" s="347"/>
      <c r="D35" s="347" t="s">
        <v>107</v>
      </c>
      <c r="E35" s="347" t="s">
        <v>107</v>
      </c>
      <c r="F35" s="347" t="s">
        <v>71</v>
      </c>
      <c r="G35" s="88"/>
      <c r="H35" s="88"/>
      <c r="I35" s="88"/>
      <c r="J35" s="330"/>
      <c r="K35" s="79">
        <v>5</v>
      </c>
      <c r="L35" s="79">
        <v>5</v>
      </c>
      <c r="M35" s="79">
        <v>0</v>
      </c>
      <c r="N35" s="89">
        <v>0</v>
      </c>
      <c r="O35" s="90">
        <v>0</v>
      </c>
      <c r="P35" s="91">
        <f>N35+O35</f>
        <v>0</v>
      </c>
      <c r="Q35" s="80" t="str">
        <f>IFERROR(P35/M35,"-")</f>
        <v>-</v>
      </c>
      <c r="R35" s="79">
        <v>0</v>
      </c>
      <c r="S35" s="79">
        <v>0</v>
      </c>
      <c r="T35" s="80" t="str">
        <f>IFERROR(R35/(P35),"-")</f>
        <v>-</v>
      </c>
      <c r="U35" s="336"/>
      <c r="V35" s="82">
        <v>0</v>
      </c>
      <c r="W35" s="80" t="str">
        <f>IF(P35=0,"-",V35/P35)</f>
        <v>-</v>
      </c>
      <c r="X35" s="335">
        <v>0</v>
      </c>
      <c r="Y35" s="336" t="str">
        <f>IFERROR(X35/P35,"-")</f>
        <v>-</v>
      </c>
      <c r="Z35" s="336" t="str">
        <f>IFERROR(X35/V35,"-")</f>
        <v>-</v>
      </c>
      <c r="AA35" s="330"/>
      <c r="AB35" s="83"/>
      <c r="AC35" s="77"/>
      <c r="AD35" s="92"/>
      <c r="AE35" s="93" t="str">
        <f>IF(P35=0,"",IF(AD35=0,"",(AD35/P35)))</f>
        <v/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 t="str">
        <f>IF(P35=0,"",IF(AM35=0,"",(AM35/P35)))</f>
        <v/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 t="str">
        <f>IF(P35=0,"",IF(AV35=0,"",(AV35/P35)))</f>
        <v/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 t="str">
        <f>IF(P35=0,"",IF(BE35=0,"",(BE35/P35)))</f>
        <v/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/>
      <c r="BO35" s="118" t="str">
        <f>IF(P35=0,"",IF(BN35=0,"",(BN35/P35)))</f>
        <v/>
      </c>
      <c r="BP35" s="119"/>
      <c r="BQ35" s="120" t="str">
        <f>IFERROR(BP35/BN35,"-")</f>
        <v>-</v>
      </c>
      <c r="BR35" s="121"/>
      <c r="BS35" s="122" t="str">
        <f>IFERROR(BR35/BN35,"-")</f>
        <v>-</v>
      </c>
      <c r="BT35" s="123"/>
      <c r="BU35" s="123"/>
      <c r="BV35" s="123"/>
      <c r="BW35" s="124"/>
      <c r="BX35" s="125" t="str">
        <f>IF(P35=0,"",IF(BW35=0,"",(BW35/P35)))</f>
        <v/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 t="str">
        <f>IF(P35=0,"",IF(CF35=0,"",(CF35/P35)))</f>
        <v/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129</v>
      </c>
      <c r="C36" s="347"/>
      <c r="D36" s="347" t="s">
        <v>109</v>
      </c>
      <c r="E36" s="347" t="s">
        <v>110</v>
      </c>
      <c r="F36" s="347" t="s">
        <v>66</v>
      </c>
      <c r="G36" s="88"/>
      <c r="H36" s="88"/>
      <c r="I36" s="88" t="s">
        <v>111</v>
      </c>
      <c r="J36" s="330"/>
      <c r="K36" s="79">
        <v>0</v>
      </c>
      <c r="L36" s="79">
        <v>0</v>
      </c>
      <c r="M36" s="79">
        <v>3</v>
      </c>
      <c r="N36" s="89">
        <v>0</v>
      </c>
      <c r="O36" s="90">
        <v>0</v>
      </c>
      <c r="P36" s="91">
        <f>N36+O36</f>
        <v>0</v>
      </c>
      <c r="Q36" s="80">
        <f>IFERROR(P36/M36,"-")</f>
        <v>0</v>
      </c>
      <c r="R36" s="79">
        <v>0</v>
      </c>
      <c r="S36" s="79">
        <v>0</v>
      </c>
      <c r="T36" s="80" t="str">
        <f>IFERROR(R36/(P36),"-")</f>
        <v>-</v>
      </c>
      <c r="U36" s="336"/>
      <c r="V36" s="82">
        <v>0</v>
      </c>
      <c r="W36" s="80" t="str">
        <f>IF(P36=0,"-",V36/P36)</f>
        <v>-</v>
      </c>
      <c r="X36" s="335">
        <v>0</v>
      </c>
      <c r="Y36" s="336" t="str">
        <f>IFERROR(X36/P36,"-")</f>
        <v>-</v>
      </c>
      <c r="Z36" s="336" t="str">
        <f>IFERROR(X36/V36,"-")</f>
        <v>-</v>
      </c>
      <c r="AA36" s="330"/>
      <c r="AB36" s="83"/>
      <c r="AC36" s="77"/>
      <c r="AD36" s="92"/>
      <c r="AE36" s="93" t="str">
        <f>IF(P36=0,"",IF(AD36=0,"",(AD36/P36)))</f>
        <v/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 t="str">
        <f>IF(P36=0,"",IF(AM36=0,"",(AM36/P36)))</f>
        <v/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 t="str">
        <f>IF(P36=0,"",IF(AV36=0,"",(AV36/P36)))</f>
        <v/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 t="str">
        <f>IF(P36=0,"",IF(BE36=0,"",(BE36/P36)))</f>
        <v/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/>
      <c r="BO36" s="118" t="str">
        <f>IF(P36=0,"",IF(BN36=0,"",(BN36/P36)))</f>
        <v/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/>
      <c r="BX36" s="125" t="str">
        <f>IF(P36=0,"",IF(BW36=0,"",(BW36/P36)))</f>
        <v/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 t="str">
        <f>IF(P36=0,"",IF(CF36=0,"",(CF36/P36)))</f>
        <v/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130</v>
      </c>
      <c r="C37" s="347"/>
      <c r="D37" s="347" t="s">
        <v>109</v>
      </c>
      <c r="E37" s="347" t="s">
        <v>110</v>
      </c>
      <c r="F37" s="347" t="s">
        <v>71</v>
      </c>
      <c r="G37" s="88"/>
      <c r="H37" s="88"/>
      <c r="I37" s="88"/>
      <c r="J37" s="330"/>
      <c r="K37" s="79">
        <v>0</v>
      </c>
      <c r="L37" s="79">
        <v>0</v>
      </c>
      <c r="M37" s="79">
        <v>0</v>
      </c>
      <c r="N37" s="89">
        <v>0</v>
      </c>
      <c r="O37" s="90">
        <v>0</v>
      </c>
      <c r="P37" s="91">
        <f>N37+O37</f>
        <v>0</v>
      </c>
      <c r="Q37" s="80" t="str">
        <f>IFERROR(P37/M37,"-")</f>
        <v>-</v>
      </c>
      <c r="R37" s="79">
        <v>0</v>
      </c>
      <c r="S37" s="79">
        <v>0</v>
      </c>
      <c r="T37" s="80" t="str">
        <f>IFERROR(R37/(P37),"-")</f>
        <v>-</v>
      </c>
      <c r="U37" s="336"/>
      <c r="V37" s="82">
        <v>0</v>
      </c>
      <c r="W37" s="80" t="str">
        <f>IF(P37=0,"-",V37/P37)</f>
        <v>-</v>
      </c>
      <c r="X37" s="335">
        <v>0</v>
      </c>
      <c r="Y37" s="336" t="str">
        <f>IFERROR(X37/P37,"-")</f>
        <v>-</v>
      </c>
      <c r="Z37" s="336" t="str">
        <f>IFERROR(X37/V37,"-")</f>
        <v>-</v>
      </c>
      <c r="AA37" s="330"/>
      <c r="AB37" s="83"/>
      <c r="AC37" s="77"/>
      <c r="AD37" s="92"/>
      <c r="AE37" s="93" t="str">
        <f>IF(P37=0,"",IF(AD37=0,"",(AD37/P37)))</f>
        <v/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 t="str">
        <f>IF(P37=0,"",IF(AM37=0,"",(AM37/P37)))</f>
        <v/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 t="str">
        <f>IF(P37=0,"",IF(AV37=0,"",(AV37/P37)))</f>
        <v/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 t="str">
        <f>IF(P37=0,"",IF(BE37=0,"",(BE37/P37)))</f>
        <v/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/>
      <c r="BO37" s="118" t="str">
        <f>IF(P37=0,"",IF(BN37=0,"",(BN37/P37)))</f>
        <v/>
      </c>
      <c r="BP37" s="119"/>
      <c r="BQ37" s="120" t="str">
        <f>IFERROR(BP37/BN37,"-")</f>
        <v>-</v>
      </c>
      <c r="BR37" s="121"/>
      <c r="BS37" s="122" t="str">
        <f>IFERROR(BR37/BN37,"-")</f>
        <v>-</v>
      </c>
      <c r="BT37" s="123"/>
      <c r="BU37" s="123"/>
      <c r="BV37" s="123"/>
      <c r="BW37" s="124"/>
      <c r="BX37" s="125" t="str">
        <f>IF(P37=0,"",IF(BW37=0,"",(BW37/P37)))</f>
        <v/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/>
      <c r="CG37" s="132" t="str">
        <f>IF(P37=0,"",IF(CF37=0,"",(CF37/P37)))</f>
        <v/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347" t="s">
        <v>131</v>
      </c>
      <c r="C38" s="347"/>
      <c r="D38" s="347" t="s">
        <v>109</v>
      </c>
      <c r="E38" s="347" t="s">
        <v>110</v>
      </c>
      <c r="F38" s="347" t="s">
        <v>114</v>
      </c>
      <c r="G38" s="88"/>
      <c r="H38" s="88"/>
      <c r="I38" s="88"/>
      <c r="J38" s="330"/>
      <c r="K38" s="79">
        <v>0</v>
      </c>
      <c r="L38" s="79">
        <v>0</v>
      </c>
      <c r="M38" s="79">
        <v>2</v>
      </c>
      <c r="N38" s="89">
        <v>0</v>
      </c>
      <c r="O38" s="90">
        <v>0</v>
      </c>
      <c r="P38" s="91">
        <f>N38+O38</f>
        <v>0</v>
      </c>
      <c r="Q38" s="80">
        <f>IFERROR(P38/M38,"-")</f>
        <v>0</v>
      </c>
      <c r="R38" s="79">
        <v>0</v>
      </c>
      <c r="S38" s="79">
        <v>0</v>
      </c>
      <c r="T38" s="80" t="str">
        <f>IFERROR(R38/(P38),"-")</f>
        <v>-</v>
      </c>
      <c r="U38" s="336"/>
      <c r="V38" s="82">
        <v>0</v>
      </c>
      <c r="W38" s="80" t="str">
        <f>IF(P38=0,"-",V38/P38)</f>
        <v>-</v>
      </c>
      <c r="X38" s="335">
        <v>0</v>
      </c>
      <c r="Y38" s="336" t="str">
        <f>IFERROR(X38/P38,"-")</f>
        <v>-</v>
      </c>
      <c r="Z38" s="336" t="str">
        <f>IFERROR(X38/V38,"-")</f>
        <v>-</v>
      </c>
      <c r="AA38" s="330"/>
      <c r="AB38" s="83"/>
      <c r="AC38" s="77"/>
      <c r="AD38" s="92"/>
      <c r="AE38" s="93" t="str">
        <f>IF(P38=0,"",IF(AD38=0,"",(AD38/P38)))</f>
        <v/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 t="str">
        <f>IF(P38=0,"",IF(AM38=0,"",(AM38/P38)))</f>
        <v/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 t="str">
        <f>IF(P38=0,"",IF(AV38=0,"",(AV38/P38)))</f>
        <v/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 t="str">
        <f>IF(P38=0,"",IF(BE38=0,"",(BE38/P38)))</f>
        <v/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/>
      <c r="BO38" s="118" t="str">
        <f>IF(P38=0,"",IF(BN38=0,"",(BN38/P38)))</f>
        <v/>
      </c>
      <c r="BP38" s="119"/>
      <c r="BQ38" s="120" t="str">
        <f>IFERROR(BP38/BN38,"-")</f>
        <v>-</v>
      </c>
      <c r="BR38" s="121"/>
      <c r="BS38" s="122" t="str">
        <f>IFERROR(BR38/BN38,"-")</f>
        <v>-</v>
      </c>
      <c r="BT38" s="123"/>
      <c r="BU38" s="123"/>
      <c r="BV38" s="123"/>
      <c r="BW38" s="124"/>
      <c r="BX38" s="125" t="str">
        <f>IF(P38=0,"",IF(BW38=0,"",(BW38/P38)))</f>
        <v/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 t="str">
        <f>IF(P38=0,"",IF(CF38=0,"",(CF38/P38)))</f>
        <v/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132</v>
      </c>
      <c r="C39" s="347"/>
      <c r="D39" s="347" t="s">
        <v>109</v>
      </c>
      <c r="E39" s="347" t="s">
        <v>110</v>
      </c>
      <c r="F39" s="347" t="s">
        <v>71</v>
      </c>
      <c r="G39" s="88"/>
      <c r="H39" s="88"/>
      <c r="I39" s="88"/>
      <c r="J39" s="330"/>
      <c r="K39" s="79">
        <v>0</v>
      </c>
      <c r="L39" s="79">
        <v>0</v>
      </c>
      <c r="M39" s="79">
        <v>0</v>
      </c>
      <c r="N39" s="89">
        <v>0</v>
      </c>
      <c r="O39" s="90">
        <v>0</v>
      </c>
      <c r="P39" s="91">
        <f>N39+O39</f>
        <v>0</v>
      </c>
      <c r="Q39" s="80" t="str">
        <f>IFERROR(P39/M39,"-")</f>
        <v>-</v>
      </c>
      <c r="R39" s="79">
        <v>0</v>
      </c>
      <c r="S39" s="79">
        <v>0</v>
      </c>
      <c r="T39" s="80" t="str">
        <f>IFERROR(R39/(P39),"-")</f>
        <v>-</v>
      </c>
      <c r="U39" s="336"/>
      <c r="V39" s="82">
        <v>0</v>
      </c>
      <c r="W39" s="80" t="str">
        <f>IF(P39=0,"-",V39/P39)</f>
        <v>-</v>
      </c>
      <c r="X39" s="335">
        <v>0</v>
      </c>
      <c r="Y39" s="336" t="str">
        <f>IFERROR(X39/P39,"-")</f>
        <v>-</v>
      </c>
      <c r="Z39" s="336" t="str">
        <f>IFERROR(X39/V39,"-")</f>
        <v>-</v>
      </c>
      <c r="AA39" s="330"/>
      <c r="AB39" s="83"/>
      <c r="AC39" s="77"/>
      <c r="AD39" s="92"/>
      <c r="AE39" s="93" t="str">
        <f>IF(P39=0,"",IF(AD39=0,"",(AD39/P39)))</f>
        <v/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 t="str">
        <f>IF(P39=0,"",IF(AM39=0,"",(AM39/P39)))</f>
        <v/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 t="str">
        <f>IF(P39=0,"",IF(AV39=0,"",(AV39/P39)))</f>
        <v/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 t="str">
        <f>IF(P39=0,"",IF(BE39=0,"",(BE39/P39)))</f>
        <v/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/>
      <c r="BO39" s="118" t="str">
        <f>IF(P39=0,"",IF(BN39=0,"",(BN39/P39)))</f>
        <v/>
      </c>
      <c r="BP39" s="119"/>
      <c r="BQ39" s="120" t="str">
        <f>IFERROR(BP39/BN39,"-")</f>
        <v>-</v>
      </c>
      <c r="BR39" s="121"/>
      <c r="BS39" s="122" t="str">
        <f>IFERROR(BR39/BN39,"-")</f>
        <v>-</v>
      </c>
      <c r="BT39" s="123"/>
      <c r="BU39" s="123"/>
      <c r="BV39" s="123"/>
      <c r="BW39" s="124"/>
      <c r="BX39" s="125" t="str">
        <f>IF(P39=0,"",IF(BW39=0,"",(BW39/P39)))</f>
        <v/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 t="str">
        <f>IF(P39=0,"",IF(CF39=0,"",(CF39/P39)))</f>
        <v/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133</v>
      </c>
      <c r="C40" s="347"/>
      <c r="D40" s="347" t="s">
        <v>109</v>
      </c>
      <c r="E40" s="347" t="s">
        <v>117</v>
      </c>
      <c r="F40" s="347" t="s">
        <v>66</v>
      </c>
      <c r="G40" s="88"/>
      <c r="H40" s="88"/>
      <c r="I40" s="88" t="s">
        <v>118</v>
      </c>
      <c r="J40" s="330"/>
      <c r="K40" s="79">
        <v>0</v>
      </c>
      <c r="L40" s="79">
        <v>0</v>
      </c>
      <c r="M40" s="79">
        <v>2</v>
      </c>
      <c r="N40" s="89">
        <v>0</v>
      </c>
      <c r="O40" s="90">
        <v>0</v>
      </c>
      <c r="P40" s="91">
        <f>N40+O40</f>
        <v>0</v>
      </c>
      <c r="Q40" s="80">
        <f>IFERROR(P40/M40,"-")</f>
        <v>0</v>
      </c>
      <c r="R40" s="79">
        <v>0</v>
      </c>
      <c r="S40" s="79">
        <v>0</v>
      </c>
      <c r="T40" s="80" t="str">
        <f>IFERROR(R40/(P40),"-")</f>
        <v>-</v>
      </c>
      <c r="U40" s="336"/>
      <c r="V40" s="82">
        <v>0</v>
      </c>
      <c r="W40" s="80" t="str">
        <f>IF(P40=0,"-",V40/P40)</f>
        <v>-</v>
      </c>
      <c r="X40" s="335">
        <v>0</v>
      </c>
      <c r="Y40" s="336" t="str">
        <f>IFERROR(X40/P40,"-")</f>
        <v>-</v>
      </c>
      <c r="Z40" s="336" t="str">
        <f>IFERROR(X40/V40,"-")</f>
        <v>-</v>
      </c>
      <c r="AA40" s="330"/>
      <c r="AB40" s="83"/>
      <c r="AC40" s="77"/>
      <c r="AD40" s="92"/>
      <c r="AE40" s="93" t="str">
        <f>IF(P40=0,"",IF(AD40=0,"",(AD40/P40)))</f>
        <v/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 t="str">
        <f>IF(P40=0,"",IF(AM40=0,"",(AM40/P40)))</f>
        <v/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 t="str">
        <f>IF(P40=0,"",IF(AV40=0,"",(AV40/P40)))</f>
        <v/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 t="str">
        <f>IF(P40=0,"",IF(BE40=0,"",(BE40/P40)))</f>
        <v/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/>
      <c r="BO40" s="118" t="str">
        <f>IF(P40=0,"",IF(BN40=0,"",(BN40/P40)))</f>
        <v/>
      </c>
      <c r="BP40" s="119"/>
      <c r="BQ40" s="120" t="str">
        <f>IFERROR(BP40/BN40,"-")</f>
        <v>-</v>
      </c>
      <c r="BR40" s="121"/>
      <c r="BS40" s="122" t="str">
        <f>IFERROR(BR40/BN40,"-")</f>
        <v>-</v>
      </c>
      <c r="BT40" s="123"/>
      <c r="BU40" s="123"/>
      <c r="BV40" s="123"/>
      <c r="BW40" s="124"/>
      <c r="BX40" s="125" t="str">
        <f>IF(P40=0,"",IF(BW40=0,"",(BW40/P40)))</f>
        <v/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 t="str">
        <f>IF(P40=0,"",IF(CF40=0,"",(CF40/P40)))</f>
        <v/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347" t="s">
        <v>134</v>
      </c>
      <c r="C41" s="347"/>
      <c r="D41" s="347" t="s">
        <v>109</v>
      </c>
      <c r="E41" s="347" t="s">
        <v>117</v>
      </c>
      <c r="F41" s="347" t="s">
        <v>71</v>
      </c>
      <c r="G41" s="88"/>
      <c r="H41" s="88"/>
      <c r="I41" s="88"/>
      <c r="J41" s="330"/>
      <c r="K41" s="79">
        <v>0</v>
      </c>
      <c r="L41" s="79">
        <v>0</v>
      </c>
      <c r="M41" s="79">
        <v>0</v>
      </c>
      <c r="N41" s="89">
        <v>0</v>
      </c>
      <c r="O41" s="90">
        <v>0</v>
      </c>
      <c r="P41" s="91">
        <f>N41+O41</f>
        <v>0</v>
      </c>
      <c r="Q41" s="80" t="str">
        <f>IFERROR(P41/M41,"-")</f>
        <v>-</v>
      </c>
      <c r="R41" s="79">
        <v>0</v>
      </c>
      <c r="S41" s="79">
        <v>0</v>
      </c>
      <c r="T41" s="80" t="str">
        <f>IFERROR(R41/(P41),"-")</f>
        <v>-</v>
      </c>
      <c r="U41" s="336"/>
      <c r="V41" s="82">
        <v>0</v>
      </c>
      <c r="W41" s="80" t="str">
        <f>IF(P41=0,"-",V41/P41)</f>
        <v>-</v>
      </c>
      <c r="X41" s="335">
        <v>0</v>
      </c>
      <c r="Y41" s="336" t="str">
        <f>IFERROR(X41/P41,"-")</f>
        <v>-</v>
      </c>
      <c r="Z41" s="336" t="str">
        <f>IFERROR(X41/V41,"-")</f>
        <v>-</v>
      </c>
      <c r="AA41" s="330"/>
      <c r="AB41" s="83"/>
      <c r="AC41" s="77"/>
      <c r="AD41" s="92"/>
      <c r="AE41" s="93" t="str">
        <f>IF(P41=0,"",IF(AD41=0,"",(AD41/P41)))</f>
        <v/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 t="str">
        <f>IF(P41=0,"",IF(AM41=0,"",(AM41/P41)))</f>
        <v/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 t="str">
        <f>IF(P41=0,"",IF(AV41=0,"",(AV41/P41)))</f>
        <v/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 t="str">
        <f>IF(P41=0,"",IF(BE41=0,"",(BE41/P41)))</f>
        <v/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/>
      <c r="BO41" s="118" t="str">
        <f>IF(P41=0,"",IF(BN41=0,"",(BN41/P41)))</f>
        <v/>
      </c>
      <c r="BP41" s="119"/>
      <c r="BQ41" s="120" t="str">
        <f>IFERROR(BP41/BN41,"-")</f>
        <v>-</v>
      </c>
      <c r="BR41" s="121"/>
      <c r="BS41" s="122" t="str">
        <f>IFERROR(BR41/BN41,"-")</f>
        <v>-</v>
      </c>
      <c r="BT41" s="123"/>
      <c r="BU41" s="123"/>
      <c r="BV41" s="123"/>
      <c r="BW41" s="124"/>
      <c r="BX41" s="125" t="str">
        <f>IF(P41=0,"",IF(BW41=0,"",(BW41/P41)))</f>
        <v/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/>
      <c r="CG41" s="132" t="str">
        <f>IF(P41=0,"",IF(CF41=0,"",(CF41/P41)))</f>
        <v/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347" t="s">
        <v>135</v>
      </c>
      <c r="C42" s="347"/>
      <c r="D42" s="347" t="s">
        <v>109</v>
      </c>
      <c r="E42" s="347" t="s">
        <v>117</v>
      </c>
      <c r="F42" s="347" t="s">
        <v>114</v>
      </c>
      <c r="G42" s="88"/>
      <c r="H42" s="88"/>
      <c r="I42" s="88"/>
      <c r="J42" s="330"/>
      <c r="K42" s="79">
        <v>0</v>
      </c>
      <c r="L42" s="79">
        <v>0</v>
      </c>
      <c r="M42" s="79">
        <v>2</v>
      </c>
      <c r="N42" s="89">
        <v>0</v>
      </c>
      <c r="O42" s="90">
        <v>0</v>
      </c>
      <c r="P42" s="91">
        <f>N42+O42</f>
        <v>0</v>
      </c>
      <c r="Q42" s="80">
        <f>IFERROR(P42/M42,"-")</f>
        <v>0</v>
      </c>
      <c r="R42" s="79">
        <v>0</v>
      </c>
      <c r="S42" s="79">
        <v>0</v>
      </c>
      <c r="T42" s="80" t="str">
        <f>IFERROR(R42/(P42),"-")</f>
        <v>-</v>
      </c>
      <c r="U42" s="336"/>
      <c r="V42" s="82">
        <v>0</v>
      </c>
      <c r="W42" s="80" t="str">
        <f>IF(P42=0,"-",V42/P42)</f>
        <v>-</v>
      </c>
      <c r="X42" s="335">
        <v>0</v>
      </c>
      <c r="Y42" s="336" t="str">
        <f>IFERROR(X42/P42,"-")</f>
        <v>-</v>
      </c>
      <c r="Z42" s="336" t="str">
        <f>IFERROR(X42/V42,"-")</f>
        <v>-</v>
      </c>
      <c r="AA42" s="330"/>
      <c r="AB42" s="83"/>
      <c r="AC42" s="77"/>
      <c r="AD42" s="92"/>
      <c r="AE42" s="93" t="str">
        <f>IF(P42=0,"",IF(AD42=0,"",(AD42/P42)))</f>
        <v/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 t="str">
        <f>IF(P42=0,"",IF(AM42=0,"",(AM42/P42)))</f>
        <v/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 t="str">
        <f>IF(P42=0,"",IF(AV42=0,"",(AV42/P42)))</f>
        <v/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 t="str">
        <f>IF(P42=0,"",IF(BE42=0,"",(BE42/P42)))</f>
        <v/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/>
      <c r="BO42" s="118" t="str">
        <f>IF(P42=0,"",IF(BN42=0,"",(BN42/P42)))</f>
        <v/>
      </c>
      <c r="BP42" s="119"/>
      <c r="BQ42" s="120" t="str">
        <f>IFERROR(BP42/BN42,"-")</f>
        <v>-</v>
      </c>
      <c r="BR42" s="121"/>
      <c r="BS42" s="122" t="str">
        <f>IFERROR(BR42/BN42,"-")</f>
        <v>-</v>
      </c>
      <c r="BT42" s="123"/>
      <c r="BU42" s="123"/>
      <c r="BV42" s="123"/>
      <c r="BW42" s="124"/>
      <c r="BX42" s="125" t="str">
        <f>IF(P42=0,"",IF(BW42=0,"",(BW42/P42)))</f>
        <v/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/>
      <c r="CG42" s="132" t="str">
        <f>IF(P42=0,"",IF(CF42=0,"",(CF42/P42)))</f>
        <v/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347" t="s">
        <v>136</v>
      </c>
      <c r="C43" s="347"/>
      <c r="D43" s="347" t="s">
        <v>109</v>
      </c>
      <c r="E43" s="347" t="s">
        <v>117</v>
      </c>
      <c r="F43" s="347" t="s">
        <v>71</v>
      </c>
      <c r="G43" s="88"/>
      <c r="H43" s="88"/>
      <c r="I43" s="88"/>
      <c r="J43" s="330"/>
      <c r="K43" s="79">
        <v>0</v>
      </c>
      <c r="L43" s="79">
        <v>0</v>
      </c>
      <c r="M43" s="79">
        <v>0</v>
      </c>
      <c r="N43" s="89">
        <v>0</v>
      </c>
      <c r="O43" s="90">
        <v>0</v>
      </c>
      <c r="P43" s="91">
        <f>N43+O43</f>
        <v>0</v>
      </c>
      <c r="Q43" s="80" t="str">
        <f>IFERROR(P43/M43,"-")</f>
        <v>-</v>
      </c>
      <c r="R43" s="79">
        <v>0</v>
      </c>
      <c r="S43" s="79">
        <v>0</v>
      </c>
      <c r="T43" s="80" t="str">
        <f>IFERROR(R43/(P43),"-")</f>
        <v>-</v>
      </c>
      <c r="U43" s="336"/>
      <c r="V43" s="82">
        <v>0</v>
      </c>
      <c r="W43" s="80" t="str">
        <f>IF(P43=0,"-",V43/P43)</f>
        <v>-</v>
      </c>
      <c r="X43" s="335">
        <v>0</v>
      </c>
      <c r="Y43" s="336" t="str">
        <f>IFERROR(X43/P43,"-")</f>
        <v>-</v>
      </c>
      <c r="Z43" s="336" t="str">
        <f>IFERROR(X43/V43,"-")</f>
        <v>-</v>
      </c>
      <c r="AA43" s="330"/>
      <c r="AB43" s="83"/>
      <c r="AC43" s="77"/>
      <c r="AD43" s="92"/>
      <c r="AE43" s="93" t="str">
        <f>IF(P43=0,"",IF(AD43=0,"",(AD43/P43)))</f>
        <v/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 t="str">
        <f>IF(P43=0,"",IF(AM43=0,"",(AM43/P43)))</f>
        <v/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 t="str">
        <f>IF(P43=0,"",IF(AV43=0,"",(AV43/P43)))</f>
        <v/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 t="str">
        <f>IF(P43=0,"",IF(BE43=0,"",(BE43/P43)))</f>
        <v/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/>
      <c r="BO43" s="118" t="str">
        <f>IF(P43=0,"",IF(BN43=0,"",(BN43/P43)))</f>
        <v/>
      </c>
      <c r="BP43" s="119"/>
      <c r="BQ43" s="120" t="str">
        <f>IFERROR(BP43/BN43,"-")</f>
        <v>-</v>
      </c>
      <c r="BR43" s="121"/>
      <c r="BS43" s="122" t="str">
        <f>IFERROR(BR43/BN43,"-")</f>
        <v>-</v>
      </c>
      <c r="BT43" s="123"/>
      <c r="BU43" s="123"/>
      <c r="BV43" s="123"/>
      <c r="BW43" s="124"/>
      <c r="BX43" s="125" t="str">
        <f>IF(P43=0,"",IF(BW43=0,"",(BW43/P43)))</f>
        <v/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/>
      <c r="CG43" s="132" t="str">
        <f>IF(P43=0,"",IF(CF43=0,"",(CF43/P43)))</f>
        <v/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7" t="s">
        <v>137</v>
      </c>
      <c r="C44" s="347"/>
      <c r="D44" s="347" t="s">
        <v>76</v>
      </c>
      <c r="E44" s="347" t="s">
        <v>77</v>
      </c>
      <c r="F44" s="347" t="s">
        <v>78</v>
      </c>
      <c r="G44" s="88" t="s">
        <v>138</v>
      </c>
      <c r="H44" s="88" t="s">
        <v>100</v>
      </c>
      <c r="I44" s="88" t="s">
        <v>101</v>
      </c>
      <c r="J44" s="330"/>
      <c r="K44" s="79">
        <v>0</v>
      </c>
      <c r="L44" s="79">
        <v>0</v>
      </c>
      <c r="M44" s="79">
        <v>0</v>
      </c>
      <c r="N44" s="89">
        <v>1</v>
      </c>
      <c r="O44" s="90">
        <v>0</v>
      </c>
      <c r="P44" s="91">
        <f>N44+O44</f>
        <v>1</v>
      </c>
      <c r="Q44" s="80" t="str">
        <f>IFERROR(P44/M44,"-")</f>
        <v>-</v>
      </c>
      <c r="R44" s="79">
        <v>1</v>
      </c>
      <c r="S44" s="79">
        <v>0</v>
      </c>
      <c r="T44" s="80">
        <f>IFERROR(R44/(P44),"-")</f>
        <v>1</v>
      </c>
      <c r="U44" s="336"/>
      <c r="V44" s="82">
        <v>0</v>
      </c>
      <c r="W44" s="80">
        <f>IF(P44=0,"-",V44/P44)</f>
        <v>0</v>
      </c>
      <c r="X44" s="335">
        <v>0</v>
      </c>
      <c r="Y44" s="336">
        <f>IFERROR(X44/P44,"-")</f>
        <v>0</v>
      </c>
      <c r="Z44" s="336" t="str">
        <f>IFERROR(X44/V44,"-")</f>
        <v>-</v>
      </c>
      <c r="AA44" s="33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>
        <f>IF(P44=0,"",IF(BE44=0,"",(BE44/P44)))</f>
        <v>0</v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/>
      <c r="BO44" s="118">
        <f>IF(P44=0,"",IF(BN44=0,"",(BN44/P44)))</f>
        <v>0</v>
      </c>
      <c r="BP44" s="119"/>
      <c r="BQ44" s="120" t="str">
        <f>IFERROR(BP44/BN44,"-")</f>
        <v>-</v>
      </c>
      <c r="BR44" s="121"/>
      <c r="BS44" s="122" t="str">
        <f>IFERROR(BR44/BN44,"-")</f>
        <v>-</v>
      </c>
      <c r="BT44" s="123"/>
      <c r="BU44" s="123"/>
      <c r="BV44" s="123"/>
      <c r="BW44" s="124">
        <v>1</v>
      </c>
      <c r="BX44" s="125">
        <f>IF(P44=0,"",IF(BW44=0,"",(BW44/P44)))</f>
        <v>1</v>
      </c>
      <c r="BY44" s="126"/>
      <c r="BZ44" s="127">
        <f>IFERROR(BY44/BW44,"-")</f>
        <v>0</v>
      </c>
      <c r="CA44" s="128"/>
      <c r="CB44" s="129">
        <f>IFERROR(CA44/BW44,"-")</f>
        <v>0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7" t="s">
        <v>139</v>
      </c>
      <c r="C45" s="347"/>
      <c r="D45" s="347" t="s">
        <v>126</v>
      </c>
      <c r="E45" s="347" t="s">
        <v>127</v>
      </c>
      <c r="F45" s="347" t="s">
        <v>78</v>
      </c>
      <c r="G45" s="88"/>
      <c r="H45" s="88"/>
      <c r="I45" s="88" t="s">
        <v>105</v>
      </c>
      <c r="J45" s="330"/>
      <c r="K45" s="79">
        <v>0</v>
      </c>
      <c r="L45" s="79">
        <v>0</v>
      </c>
      <c r="M45" s="79">
        <v>0</v>
      </c>
      <c r="N45" s="89">
        <v>0</v>
      </c>
      <c r="O45" s="90">
        <v>0</v>
      </c>
      <c r="P45" s="91">
        <f>N45+O45</f>
        <v>0</v>
      </c>
      <c r="Q45" s="80" t="str">
        <f>IFERROR(P45/M45,"-")</f>
        <v>-</v>
      </c>
      <c r="R45" s="79">
        <v>0</v>
      </c>
      <c r="S45" s="79">
        <v>0</v>
      </c>
      <c r="T45" s="80" t="str">
        <f>IFERROR(R45/(P45),"-")</f>
        <v>-</v>
      </c>
      <c r="U45" s="336"/>
      <c r="V45" s="82">
        <v>0</v>
      </c>
      <c r="W45" s="80" t="str">
        <f>IF(P45=0,"-",V45/P45)</f>
        <v>-</v>
      </c>
      <c r="X45" s="335">
        <v>0</v>
      </c>
      <c r="Y45" s="336" t="str">
        <f>IFERROR(X45/P45,"-")</f>
        <v>-</v>
      </c>
      <c r="Z45" s="336" t="str">
        <f>IFERROR(X45/V45,"-")</f>
        <v>-</v>
      </c>
      <c r="AA45" s="330"/>
      <c r="AB45" s="83"/>
      <c r="AC45" s="77"/>
      <c r="AD45" s="92"/>
      <c r="AE45" s="93" t="str">
        <f>IF(P45=0,"",IF(AD45=0,"",(AD45/P45)))</f>
        <v/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 t="str">
        <f>IF(P45=0,"",IF(AM45=0,"",(AM45/P45)))</f>
        <v/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 t="str">
        <f>IF(P45=0,"",IF(AV45=0,"",(AV45/P45)))</f>
        <v/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 t="str">
        <f>IF(P45=0,"",IF(BE45=0,"",(BE45/P45)))</f>
        <v/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/>
      <c r="BO45" s="118" t="str">
        <f>IF(P45=0,"",IF(BN45=0,"",(BN45/P45)))</f>
        <v/>
      </c>
      <c r="BP45" s="119"/>
      <c r="BQ45" s="120" t="str">
        <f>IFERROR(BP45/BN45,"-")</f>
        <v>-</v>
      </c>
      <c r="BR45" s="121"/>
      <c r="BS45" s="122" t="str">
        <f>IFERROR(BR45/BN45,"-")</f>
        <v>-</v>
      </c>
      <c r="BT45" s="123"/>
      <c r="BU45" s="123"/>
      <c r="BV45" s="123"/>
      <c r="BW45" s="124"/>
      <c r="BX45" s="125" t="str">
        <f>IF(P45=0,"",IF(BW45=0,"",(BW45/P45)))</f>
        <v/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/>
      <c r="CG45" s="132" t="str">
        <f>IF(P45=0,"",IF(CF45=0,"",(CF45/P45)))</f>
        <v/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347" t="s">
        <v>140</v>
      </c>
      <c r="C46" s="347"/>
      <c r="D46" s="347" t="s">
        <v>107</v>
      </c>
      <c r="E46" s="347" t="s">
        <v>107</v>
      </c>
      <c r="F46" s="347" t="s">
        <v>71</v>
      </c>
      <c r="G46" s="88"/>
      <c r="H46" s="88"/>
      <c r="I46" s="88"/>
      <c r="J46" s="330"/>
      <c r="K46" s="79">
        <v>2</v>
      </c>
      <c r="L46" s="79">
        <v>2</v>
      </c>
      <c r="M46" s="79">
        <v>1</v>
      </c>
      <c r="N46" s="89">
        <v>1</v>
      </c>
      <c r="O46" s="90">
        <v>0</v>
      </c>
      <c r="P46" s="91">
        <f>N46+O46</f>
        <v>1</v>
      </c>
      <c r="Q46" s="80">
        <f>IFERROR(P46/M46,"-")</f>
        <v>1</v>
      </c>
      <c r="R46" s="79">
        <v>1</v>
      </c>
      <c r="S46" s="79">
        <v>0</v>
      </c>
      <c r="T46" s="80">
        <f>IFERROR(R46/(P46),"-")</f>
        <v>1</v>
      </c>
      <c r="U46" s="336"/>
      <c r="V46" s="82">
        <v>0</v>
      </c>
      <c r="W46" s="80">
        <f>IF(P46=0,"-",V46/P46)</f>
        <v>0</v>
      </c>
      <c r="X46" s="335">
        <v>0</v>
      </c>
      <c r="Y46" s="336">
        <f>IFERROR(X46/P46,"-")</f>
        <v>0</v>
      </c>
      <c r="Z46" s="336" t="str">
        <f>IFERROR(X46/V46,"-")</f>
        <v>-</v>
      </c>
      <c r="AA46" s="33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>
        <f>IF(P46=0,"",IF(BE46=0,"",(BE46/P46)))</f>
        <v>0</v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/>
      <c r="BO46" s="118">
        <f>IF(P46=0,"",IF(BN46=0,"",(BN46/P46)))</f>
        <v>0</v>
      </c>
      <c r="BP46" s="119"/>
      <c r="BQ46" s="120" t="str">
        <f>IFERROR(BP46/BN46,"-")</f>
        <v>-</v>
      </c>
      <c r="BR46" s="121"/>
      <c r="BS46" s="122" t="str">
        <f>IFERROR(BR46/BN46,"-")</f>
        <v>-</v>
      </c>
      <c r="BT46" s="123"/>
      <c r="BU46" s="123"/>
      <c r="BV46" s="123"/>
      <c r="BW46" s="124">
        <v>1</v>
      </c>
      <c r="BX46" s="125">
        <f>IF(P46=0,"",IF(BW46=0,"",(BW46/P46)))</f>
        <v>1</v>
      </c>
      <c r="BY46" s="126"/>
      <c r="BZ46" s="127">
        <f>IFERROR(BY46/BW46,"-")</f>
        <v>0</v>
      </c>
      <c r="CA46" s="128"/>
      <c r="CB46" s="129">
        <f>IFERROR(CA46/BW46,"-")</f>
        <v>0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7" t="s">
        <v>141</v>
      </c>
      <c r="C47" s="347"/>
      <c r="D47" s="347" t="s">
        <v>109</v>
      </c>
      <c r="E47" s="347" t="s">
        <v>110</v>
      </c>
      <c r="F47" s="347" t="s">
        <v>66</v>
      </c>
      <c r="G47" s="88"/>
      <c r="H47" s="88"/>
      <c r="I47" s="88" t="s">
        <v>111</v>
      </c>
      <c r="J47" s="330"/>
      <c r="K47" s="79">
        <v>0</v>
      </c>
      <c r="L47" s="79">
        <v>0</v>
      </c>
      <c r="M47" s="79">
        <v>2</v>
      </c>
      <c r="N47" s="89">
        <v>0</v>
      </c>
      <c r="O47" s="90">
        <v>0</v>
      </c>
      <c r="P47" s="91">
        <f>N47+O47</f>
        <v>0</v>
      </c>
      <c r="Q47" s="80">
        <f>IFERROR(P47/M47,"-")</f>
        <v>0</v>
      </c>
      <c r="R47" s="79">
        <v>0</v>
      </c>
      <c r="S47" s="79">
        <v>0</v>
      </c>
      <c r="T47" s="80" t="str">
        <f>IFERROR(R47/(P47),"-")</f>
        <v>-</v>
      </c>
      <c r="U47" s="336"/>
      <c r="V47" s="82">
        <v>0</v>
      </c>
      <c r="W47" s="80" t="str">
        <f>IF(P47=0,"-",V47/P47)</f>
        <v>-</v>
      </c>
      <c r="X47" s="335">
        <v>0</v>
      </c>
      <c r="Y47" s="336" t="str">
        <f>IFERROR(X47/P47,"-")</f>
        <v>-</v>
      </c>
      <c r="Z47" s="336" t="str">
        <f>IFERROR(X47/V47,"-")</f>
        <v>-</v>
      </c>
      <c r="AA47" s="330"/>
      <c r="AB47" s="83"/>
      <c r="AC47" s="77"/>
      <c r="AD47" s="92"/>
      <c r="AE47" s="93" t="str">
        <f>IF(P47=0,"",IF(AD47=0,"",(AD47/P47)))</f>
        <v/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 t="str">
        <f>IF(P47=0,"",IF(AM47=0,"",(AM47/P47)))</f>
        <v/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 t="str">
        <f>IF(P47=0,"",IF(AV47=0,"",(AV47/P47)))</f>
        <v/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 t="str">
        <f>IF(P47=0,"",IF(BE47=0,"",(BE47/P47)))</f>
        <v/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/>
      <c r="BO47" s="118" t="str">
        <f>IF(P47=0,"",IF(BN47=0,"",(BN47/P47)))</f>
        <v/>
      </c>
      <c r="BP47" s="119"/>
      <c r="BQ47" s="120" t="str">
        <f>IFERROR(BP47/BN47,"-")</f>
        <v>-</v>
      </c>
      <c r="BR47" s="121"/>
      <c r="BS47" s="122" t="str">
        <f>IFERROR(BR47/BN47,"-")</f>
        <v>-</v>
      </c>
      <c r="BT47" s="123"/>
      <c r="BU47" s="123"/>
      <c r="BV47" s="123"/>
      <c r="BW47" s="124"/>
      <c r="BX47" s="125" t="str">
        <f>IF(P47=0,"",IF(BW47=0,"",(BW47/P47)))</f>
        <v/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 t="str">
        <f>IF(P47=0,"",IF(CF47=0,"",(CF47/P47)))</f>
        <v/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347" t="s">
        <v>142</v>
      </c>
      <c r="C48" s="347"/>
      <c r="D48" s="347" t="s">
        <v>109</v>
      </c>
      <c r="E48" s="347" t="s">
        <v>110</v>
      </c>
      <c r="F48" s="347" t="s">
        <v>71</v>
      </c>
      <c r="G48" s="88"/>
      <c r="H48" s="88"/>
      <c r="I48" s="88"/>
      <c r="J48" s="330"/>
      <c r="K48" s="79">
        <v>0</v>
      </c>
      <c r="L48" s="79">
        <v>0</v>
      </c>
      <c r="M48" s="79">
        <v>0</v>
      </c>
      <c r="N48" s="89">
        <v>0</v>
      </c>
      <c r="O48" s="90">
        <v>0</v>
      </c>
      <c r="P48" s="91">
        <f>N48+O48</f>
        <v>0</v>
      </c>
      <c r="Q48" s="80" t="str">
        <f>IFERROR(P48/M48,"-")</f>
        <v>-</v>
      </c>
      <c r="R48" s="79">
        <v>0</v>
      </c>
      <c r="S48" s="79">
        <v>0</v>
      </c>
      <c r="T48" s="80" t="str">
        <f>IFERROR(R48/(P48),"-")</f>
        <v>-</v>
      </c>
      <c r="U48" s="336"/>
      <c r="V48" s="82">
        <v>0</v>
      </c>
      <c r="W48" s="80" t="str">
        <f>IF(P48=0,"-",V48/P48)</f>
        <v>-</v>
      </c>
      <c r="X48" s="335">
        <v>0</v>
      </c>
      <c r="Y48" s="336" t="str">
        <f>IFERROR(X48/P48,"-")</f>
        <v>-</v>
      </c>
      <c r="Z48" s="336" t="str">
        <f>IFERROR(X48/V48,"-")</f>
        <v>-</v>
      </c>
      <c r="AA48" s="330"/>
      <c r="AB48" s="83"/>
      <c r="AC48" s="77"/>
      <c r="AD48" s="92"/>
      <c r="AE48" s="93" t="str">
        <f>IF(P48=0,"",IF(AD48=0,"",(AD48/P48)))</f>
        <v/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 t="str">
        <f>IF(P48=0,"",IF(AM48=0,"",(AM48/P48)))</f>
        <v/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 t="str">
        <f>IF(P48=0,"",IF(AV48=0,"",(AV48/P48)))</f>
        <v/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 t="str">
        <f>IF(P48=0,"",IF(BE48=0,"",(BE48/P48)))</f>
        <v/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/>
      <c r="BO48" s="118" t="str">
        <f>IF(P48=0,"",IF(BN48=0,"",(BN48/P48)))</f>
        <v/>
      </c>
      <c r="BP48" s="119"/>
      <c r="BQ48" s="120" t="str">
        <f>IFERROR(BP48/BN48,"-")</f>
        <v>-</v>
      </c>
      <c r="BR48" s="121"/>
      <c r="BS48" s="122" t="str">
        <f>IFERROR(BR48/BN48,"-")</f>
        <v>-</v>
      </c>
      <c r="BT48" s="123"/>
      <c r="BU48" s="123"/>
      <c r="BV48" s="123"/>
      <c r="BW48" s="124"/>
      <c r="BX48" s="125" t="str">
        <f>IF(P48=0,"",IF(BW48=0,"",(BW48/P48)))</f>
        <v/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/>
      <c r="CG48" s="132" t="str">
        <f>IF(P48=0,"",IF(CF48=0,"",(CF48/P48)))</f>
        <v/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347" t="s">
        <v>143</v>
      </c>
      <c r="C49" s="347"/>
      <c r="D49" s="347" t="s">
        <v>109</v>
      </c>
      <c r="E49" s="347" t="s">
        <v>110</v>
      </c>
      <c r="F49" s="347" t="s">
        <v>114</v>
      </c>
      <c r="G49" s="88"/>
      <c r="H49" s="88"/>
      <c r="I49" s="88"/>
      <c r="J49" s="330"/>
      <c r="K49" s="79">
        <v>0</v>
      </c>
      <c r="L49" s="79">
        <v>0</v>
      </c>
      <c r="M49" s="79">
        <v>2</v>
      </c>
      <c r="N49" s="89">
        <v>0</v>
      </c>
      <c r="O49" s="90">
        <v>0</v>
      </c>
      <c r="P49" s="91">
        <f>N49+O49</f>
        <v>0</v>
      </c>
      <c r="Q49" s="80">
        <f>IFERROR(P49/M49,"-")</f>
        <v>0</v>
      </c>
      <c r="R49" s="79">
        <v>0</v>
      </c>
      <c r="S49" s="79">
        <v>0</v>
      </c>
      <c r="T49" s="80" t="str">
        <f>IFERROR(R49/(P49),"-")</f>
        <v>-</v>
      </c>
      <c r="U49" s="336"/>
      <c r="V49" s="82">
        <v>0</v>
      </c>
      <c r="W49" s="80" t="str">
        <f>IF(P49=0,"-",V49/P49)</f>
        <v>-</v>
      </c>
      <c r="X49" s="335">
        <v>0</v>
      </c>
      <c r="Y49" s="336" t="str">
        <f>IFERROR(X49/P49,"-")</f>
        <v>-</v>
      </c>
      <c r="Z49" s="336" t="str">
        <f>IFERROR(X49/V49,"-")</f>
        <v>-</v>
      </c>
      <c r="AA49" s="330"/>
      <c r="AB49" s="83"/>
      <c r="AC49" s="77"/>
      <c r="AD49" s="92"/>
      <c r="AE49" s="93" t="str">
        <f>IF(P49=0,"",IF(AD49=0,"",(AD49/P49)))</f>
        <v/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 t="str">
        <f>IF(P49=0,"",IF(AM49=0,"",(AM49/P49)))</f>
        <v/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 t="str">
        <f>IF(P49=0,"",IF(AV49=0,"",(AV49/P49)))</f>
        <v/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 t="str">
        <f>IF(P49=0,"",IF(BE49=0,"",(BE49/P49)))</f>
        <v/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/>
      <c r="BO49" s="118" t="str">
        <f>IF(P49=0,"",IF(BN49=0,"",(BN49/P49)))</f>
        <v/>
      </c>
      <c r="BP49" s="119"/>
      <c r="BQ49" s="120" t="str">
        <f>IFERROR(BP49/BN49,"-")</f>
        <v>-</v>
      </c>
      <c r="BR49" s="121"/>
      <c r="BS49" s="122" t="str">
        <f>IFERROR(BR49/BN49,"-")</f>
        <v>-</v>
      </c>
      <c r="BT49" s="123"/>
      <c r="BU49" s="123"/>
      <c r="BV49" s="123"/>
      <c r="BW49" s="124"/>
      <c r="BX49" s="125" t="str">
        <f>IF(P49=0,"",IF(BW49=0,"",(BW49/P49)))</f>
        <v/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/>
      <c r="CG49" s="132" t="str">
        <f>IF(P49=0,"",IF(CF49=0,"",(CF49/P49)))</f>
        <v/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347" t="s">
        <v>144</v>
      </c>
      <c r="C50" s="347"/>
      <c r="D50" s="347" t="s">
        <v>109</v>
      </c>
      <c r="E50" s="347" t="s">
        <v>110</v>
      </c>
      <c r="F50" s="347" t="s">
        <v>71</v>
      </c>
      <c r="G50" s="88"/>
      <c r="H50" s="88"/>
      <c r="I50" s="88"/>
      <c r="J50" s="330"/>
      <c r="K50" s="79">
        <v>0</v>
      </c>
      <c r="L50" s="79">
        <v>0</v>
      </c>
      <c r="M50" s="79">
        <v>0</v>
      </c>
      <c r="N50" s="89">
        <v>0</v>
      </c>
      <c r="O50" s="90">
        <v>0</v>
      </c>
      <c r="P50" s="91">
        <f>N50+O50</f>
        <v>0</v>
      </c>
      <c r="Q50" s="80" t="str">
        <f>IFERROR(P50/M50,"-")</f>
        <v>-</v>
      </c>
      <c r="R50" s="79">
        <v>0</v>
      </c>
      <c r="S50" s="79">
        <v>0</v>
      </c>
      <c r="T50" s="80" t="str">
        <f>IFERROR(R50/(P50),"-")</f>
        <v>-</v>
      </c>
      <c r="U50" s="336"/>
      <c r="V50" s="82">
        <v>0</v>
      </c>
      <c r="W50" s="80" t="str">
        <f>IF(P50=0,"-",V50/P50)</f>
        <v>-</v>
      </c>
      <c r="X50" s="335">
        <v>0</v>
      </c>
      <c r="Y50" s="336" t="str">
        <f>IFERROR(X50/P50,"-")</f>
        <v>-</v>
      </c>
      <c r="Z50" s="336" t="str">
        <f>IFERROR(X50/V50,"-")</f>
        <v>-</v>
      </c>
      <c r="AA50" s="330"/>
      <c r="AB50" s="83"/>
      <c r="AC50" s="77"/>
      <c r="AD50" s="92"/>
      <c r="AE50" s="93" t="str">
        <f>IF(P50=0,"",IF(AD50=0,"",(AD50/P50)))</f>
        <v/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 t="str">
        <f>IF(P50=0,"",IF(AM50=0,"",(AM50/P50)))</f>
        <v/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 t="str">
        <f>IF(P50=0,"",IF(AV50=0,"",(AV50/P50)))</f>
        <v/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 t="str">
        <f>IF(P50=0,"",IF(BE50=0,"",(BE50/P50)))</f>
        <v/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/>
      <c r="BO50" s="118" t="str">
        <f>IF(P50=0,"",IF(BN50=0,"",(BN50/P50)))</f>
        <v/>
      </c>
      <c r="BP50" s="119"/>
      <c r="BQ50" s="120" t="str">
        <f>IFERROR(BP50/BN50,"-")</f>
        <v>-</v>
      </c>
      <c r="BR50" s="121"/>
      <c r="BS50" s="122" t="str">
        <f>IFERROR(BR50/BN50,"-")</f>
        <v>-</v>
      </c>
      <c r="BT50" s="123"/>
      <c r="BU50" s="123"/>
      <c r="BV50" s="123"/>
      <c r="BW50" s="124"/>
      <c r="BX50" s="125" t="str">
        <f>IF(P50=0,"",IF(BW50=0,"",(BW50/P50)))</f>
        <v/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/>
      <c r="CG50" s="132" t="str">
        <f>IF(P50=0,"",IF(CF50=0,"",(CF50/P50)))</f>
        <v/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347" t="s">
        <v>145</v>
      </c>
      <c r="C51" s="347"/>
      <c r="D51" s="347" t="s">
        <v>109</v>
      </c>
      <c r="E51" s="347" t="s">
        <v>117</v>
      </c>
      <c r="F51" s="347" t="s">
        <v>66</v>
      </c>
      <c r="G51" s="88"/>
      <c r="H51" s="88"/>
      <c r="I51" s="88" t="s">
        <v>118</v>
      </c>
      <c r="J51" s="330"/>
      <c r="K51" s="79">
        <v>0</v>
      </c>
      <c r="L51" s="79">
        <v>0</v>
      </c>
      <c r="M51" s="79">
        <v>3</v>
      </c>
      <c r="N51" s="89">
        <v>0</v>
      </c>
      <c r="O51" s="90">
        <v>0</v>
      </c>
      <c r="P51" s="91">
        <f>N51+O51</f>
        <v>0</v>
      </c>
      <c r="Q51" s="80">
        <f>IFERROR(P51/M51,"-")</f>
        <v>0</v>
      </c>
      <c r="R51" s="79">
        <v>0</v>
      </c>
      <c r="S51" s="79">
        <v>0</v>
      </c>
      <c r="T51" s="80" t="str">
        <f>IFERROR(R51/(P51),"-")</f>
        <v>-</v>
      </c>
      <c r="U51" s="336"/>
      <c r="V51" s="82">
        <v>0</v>
      </c>
      <c r="W51" s="80" t="str">
        <f>IF(P51=0,"-",V51/P51)</f>
        <v>-</v>
      </c>
      <c r="X51" s="335">
        <v>0</v>
      </c>
      <c r="Y51" s="336" t="str">
        <f>IFERROR(X51/P51,"-")</f>
        <v>-</v>
      </c>
      <c r="Z51" s="336" t="str">
        <f>IFERROR(X51/V51,"-")</f>
        <v>-</v>
      </c>
      <c r="AA51" s="330"/>
      <c r="AB51" s="83"/>
      <c r="AC51" s="77"/>
      <c r="AD51" s="92"/>
      <c r="AE51" s="93" t="str">
        <f>IF(P51=0,"",IF(AD51=0,"",(AD51/P51)))</f>
        <v/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 t="str">
        <f>IF(P51=0,"",IF(AM51=0,"",(AM51/P51)))</f>
        <v/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 t="str">
        <f>IF(P51=0,"",IF(AV51=0,"",(AV51/P51)))</f>
        <v/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 t="str">
        <f>IF(P51=0,"",IF(BE51=0,"",(BE51/P51)))</f>
        <v/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/>
      <c r="BO51" s="118" t="str">
        <f>IF(P51=0,"",IF(BN51=0,"",(BN51/P51)))</f>
        <v/>
      </c>
      <c r="BP51" s="119"/>
      <c r="BQ51" s="120" t="str">
        <f>IFERROR(BP51/BN51,"-")</f>
        <v>-</v>
      </c>
      <c r="BR51" s="121"/>
      <c r="BS51" s="122" t="str">
        <f>IFERROR(BR51/BN51,"-")</f>
        <v>-</v>
      </c>
      <c r="BT51" s="123"/>
      <c r="BU51" s="123"/>
      <c r="BV51" s="123"/>
      <c r="BW51" s="124"/>
      <c r="BX51" s="125" t="str">
        <f>IF(P51=0,"",IF(BW51=0,"",(BW51/P51)))</f>
        <v/>
      </c>
      <c r="BY51" s="126"/>
      <c r="BZ51" s="127" t="str">
        <f>IFERROR(BY51/BW51,"-")</f>
        <v>-</v>
      </c>
      <c r="CA51" s="128"/>
      <c r="CB51" s="129" t="str">
        <f>IFERROR(CA51/BW51,"-")</f>
        <v>-</v>
      </c>
      <c r="CC51" s="130"/>
      <c r="CD51" s="130"/>
      <c r="CE51" s="130"/>
      <c r="CF51" s="131"/>
      <c r="CG51" s="132" t="str">
        <f>IF(P51=0,"",IF(CF51=0,"",(CF51/P51)))</f>
        <v/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347" t="s">
        <v>146</v>
      </c>
      <c r="C52" s="347"/>
      <c r="D52" s="347" t="s">
        <v>109</v>
      </c>
      <c r="E52" s="347" t="s">
        <v>117</v>
      </c>
      <c r="F52" s="347" t="s">
        <v>71</v>
      </c>
      <c r="G52" s="88"/>
      <c r="H52" s="88"/>
      <c r="I52" s="88"/>
      <c r="J52" s="330"/>
      <c r="K52" s="79">
        <v>0</v>
      </c>
      <c r="L52" s="79">
        <v>0</v>
      </c>
      <c r="M52" s="79">
        <v>0</v>
      </c>
      <c r="N52" s="89">
        <v>0</v>
      </c>
      <c r="O52" s="90">
        <v>0</v>
      </c>
      <c r="P52" s="91">
        <f>N52+O52</f>
        <v>0</v>
      </c>
      <c r="Q52" s="80" t="str">
        <f>IFERROR(P52/M52,"-")</f>
        <v>-</v>
      </c>
      <c r="R52" s="79">
        <v>0</v>
      </c>
      <c r="S52" s="79">
        <v>0</v>
      </c>
      <c r="T52" s="80" t="str">
        <f>IFERROR(R52/(P52),"-")</f>
        <v>-</v>
      </c>
      <c r="U52" s="336"/>
      <c r="V52" s="82">
        <v>0</v>
      </c>
      <c r="W52" s="80" t="str">
        <f>IF(P52=0,"-",V52/P52)</f>
        <v>-</v>
      </c>
      <c r="X52" s="335">
        <v>0</v>
      </c>
      <c r="Y52" s="336" t="str">
        <f>IFERROR(X52/P52,"-")</f>
        <v>-</v>
      </c>
      <c r="Z52" s="336" t="str">
        <f>IFERROR(X52/V52,"-")</f>
        <v>-</v>
      </c>
      <c r="AA52" s="330"/>
      <c r="AB52" s="83"/>
      <c r="AC52" s="77"/>
      <c r="AD52" s="92"/>
      <c r="AE52" s="93" t="str">
        <f>IF(P52=0,"",IF(AD52=0,"",(AD52/P52)))</f>
        <v/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 t="str">
        <f>IF(P52=0,"",IF(AM52=0,"",(AM52/P52)))</f>
        <v/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 t="str">
        <f>IF(P52=0,"",IF(AV52=0,"",(AV52/P52)))</f>
        <v/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 t="str">
        <f>IF(P52=0,"",IF(BE52=0,"",(BE52/P52)))</f>
        <v/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/>
      <c r="BO52" s="118" t="str">
        <f>IF(P52=0,"",IF(BN52=0,"",(BN52/P52)))</f>
        <v/>
      </c>
      <c r="BP52" s="119"/>
      <c r="BQ52" s="120" t="str">
        <f>IFERROR(BP52/BN52,"-")</f>
        <v>-</v>
      </c>
      <c r="BR52" s="121"/>
      <c r="BS52" s="122" t="str">
        <f>IFERROR(BR52/BN52,"-")</f>
        <v>-</v>
      </c>
      <c r="BT52" s="123"/>
      <c r="BU52" s="123"/>
      <c r="BV52" s="123"/>
      <c r="BW52" s="124"/>
      <c r="BX52" s="125" t="str">
        <f>IF(P52=0,"",IF(BW52=0,"",(BW52/P52)))</f>
        <v/>
      </c>
      <c r="BY52" s="126"/>
      <c r="BZ52" s="127" t="str">
        <f>IFERROR(BY52/BW52,"-")</f>
        <v>-</v>
      </c>
      <c r="CA52" s="128"/>
      <c r="CB52" s="129" t="str">
        <f>IFERROR(CA52/BW52,"-")</f>
        <v>-</v>
      </c>
      <c r="CC52" s="130"/>
      <c r="CD52" s="130"/>
      <c r="CE52" s="130"/>
      <c r="CF52" s="131"/>
      <c r="CG52" s="132" t="str">
        <f>IF(P52=0,"",IF(CF52=0,"",(CF52/P52)))</f>
        <v/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347" t="s">
        <v>147</v>
      </c>
      <c r="C53" s="347"/>
      <c r="D53" s="347" t="s">
        <v>109</v>
      </c>
      <c r="E53" s="347" t="s">
        <v>117</v>
      </c>
      <c r="F53" s="347" t="s">
        <v>114</v>
      </c>
      <c r="G53" s="88"/>
      <c r="H53" s="88"/>
      <c r="I53" s="88"/>
      <c r="J53" s="330"/>
      <c r="K53" s="79">
        <v>0</v>
      </c>
      <c r="L53" s="79">
        <v>0</v>
      </c>
      <c r="M53" s="79">
        <v>2</v>
      </c>
      <c r="N53" s="89">
        <v>0</v>
      </c>
      <c r="O53" s="90">
        <v>0</v>
      </c>
      <c r="P53" s="91">
        <f>N53+O53</f>
        <v>0</v>
      </c>
      <c r="Q53" s="80">
        <f>IFERROR(P53/M53,"-")</f>
        <v>0</v>
      </c>
      <c r="R53" s="79">
        <v>0</v>
      </c>
      <c r="S53" s="79">
        <v>0</v>
      </c>
      <c r="T53" s="80" t="str">
        <f>IFERROR(R53/(P53),"-")</f>
        <v>-</v>
      </c>
      <c r="U53" s="336"/>
      <c r="V53" s="82">
        <v>0</v>
      </c>
      <c r="W53" s="80" t="str">
        <f>IF(P53=0,"-",V53/P53)</f>
        <v>-</v>
      </c>
      <c r="X53" s="335">
        <v>0</v>
      </c>
      <c r="Y53" s="336" t="str">
        <f>IFERROR(X53/P53,"-")</f>
        <v>-</v>
      </c>
      <c r="Z53" s="336" t="str">
        <f>IFERROR(X53/V53,"-")</f>
        <v>-</v>
      </c>
      <c r="AA53" s="330"/>
      <c r="AB53" s="83"/>
      <c r="AC53" s="77"/>
      <c r="AD53" s="92"/>
      <c r="AE53" s="93" t="str">
        <f>IF(P53=0,"",IF(AD53=0,"",(AD53/P53)))</f>
        <v/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 t="str">
        <f>IF(P53=0,"",IF(AM53=0,"",(AM53/P53)))</f>
        <v/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 t="str">
        <f>IF(P53=0,"",IF(AV53=0,"",(AV53/P53)))</f>
        <v/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 t="str">
        <f>IF(P53=0,"",IF(BE53=0,"",(BE53/P53)))</f>
        <v/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/>
      <c r="BO53" s="118" t="str">
        <f>IF(P53=0,"",IF(BN53=0,"",(BN53/P53)))</f>
        <v/>
      </c>
      <c r="BP53" s="119"/>
      <c r="BQ53" s="120" t="str">
        <f>IFERROR(BP53/BN53,"-")</f>
        <v>-</v>
      </c>
      <c r="BR53" s="121"/>
      <c r="BS53" s="122" t="str">
        <f>IFERROR(BR53/BN53,"-")</f>
        <v>-</v>
      </c>
      <c r="BT53" s="123"/>
      <c r="BU53" s="123"/>
      <c r="BV53" s="123"/>
      <c r="BW53" s="124"/>
      <c r="BX53" s="125" t="str">
        <f>IF(P53=0,"",IF(BW53=0,"",(BW53/P53)))</f>
        <v/>
      </c>
      <c r="BY53" s="126"/>
      <c r="BZ53" s="127" t="str">
        <f>IFERROR(BY53/BW53,"-")</f>
        <v>-</v>
      </c>
      <c r="CA53" s="128"/>
      <c r="CB53" s="129" t="str">
        <f>IFERROR(CA53/BW53,"-")</f>
        <v>-</v>
      </c>
      <c r="CC53" s="130"/>
      <c r="CD53" s="130"/>
      <c r="CE53" s="130"/>
      <c r="CF53" s="131"/>
      <c r="CG53" s="132" t="str">
        <f>IF(P53=0,"",IF(CF53=0,"",(CF53/P53)))</f>
        <v/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347" t="s">
        <v>148</v>
      </c>
      <c r="C54" s="347"/>
      <c r="D54" s="347" t="s">
        <v>109</v>
      </c>
      <c r="E54" s="347" t="s">
        <v>117</v>
      </c>
      <c r="F54" s="347" t="s">
        <v>71</v>
      </c>
      <c r="G54" s="88"/>
      <c r="H54" s="88"/>
      <c r="I54" s="88"/>
      <c r="J54" s="330"/>
      <c r="K54" s="79">
        <v>0</v>
      </c>
      <c r="L54" s="79">
        <v>0</v>
      </c>
      <c r="M54" s="79">
        <v>0</v>
      </c>
      <c r="N54" s="89">
        <v>0</v>
      </c>
      <c r="O54" s="90">
        <v>0</v>
      </c>
      <c r="P54" s="91">
        <f>N54+O54</f>
        <v>0</v>
      </c>
      <c r="Q54" s="80" t="str">
        <f>IFERROR(P54/M54,"-")</f>
        <v>-</v>
      </c>
      <c r="R54" s="79">
        <v>0</v>
      </c>
      <c r="S54" s="79">
        <v>0</v>
      </c>
      <c r="T54" s="80" t="str">
        <f>IFERROR(R54/(P54),"-")</f>
        <v>-</v>
      </c>
      <c r="U54" s="336"/>
      <c r="V54" s="82">
        <v>0</v>
      </c>
      <c r="W54" s="80" t="str">
        <f>IF(P54=0,"-",V54/P54)</f>
        <v>-</v>
      </c>
      <c r="X54" s="335">
        <v>0</v>
      </c>
      <c r="Y54" s="336" t="str">
        <f>IFERROR(X54/P54,"-")</f>
        <v>-</v>
      </c>
      <c r="Z54" s="336" t="str">
        <f>IFERROR(X54/V54,"-")</f>
        <v>-</v>
      </c>
      <c r="AA54" s="330"/>
      <c r="AB54" s="83"/>
      <c r="AC54" s="77"/>
      <c r="AD54" s="92"/>
      <c r="AE54" s="93" t="str">
        <f>IF(P54=0,"",IF(AD54=0,"",(AD54/P54)))</f>
        <v/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 t="str">
        <f>IF(P54=0,"",IF(AM54=0,"",(AM54/P54)))</f>
        <v/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 t="str">
        <f>IF(P54=0,"",IF(AV54=0,"",(AV54/P54)))</f>
        <v/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 t="str">
        <f>IF(P54=0,"",IF(BE54=0,"",(BE54/P54)))</f>
        <v/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/>
      <c r="BO54" s="118" t="str">
        <f>IF(P54=0,"",IF(BN54=0,"",(BN54/P54)))</f>
        <v/>
      </c>
      <c r="BP54" s="119"/>
      <c r="BQ54" s="120" t="str">
        <f>IFERROR(BP54/BN54,"-")</f>
        <v>-</v>
      </c>
      <c r="BR54" s="121"/>
      <c r="BS54" s="122" t="str">
        <f>IFERROR(BR54/BN54,"-")</f>
        <v>-</v>
      </c>
      <c r="BT54" s="123"/>
      <c r="BU54" s="123"/>
      <c r="BV54" s="123"/>
      <c r="BW54" s="124"/>
      <c r="BX54" s="125" t="str">
        <f>IF(P54=0,"",IF(BW54=0,"",(BW54/P54)))</f>
        <v/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/>
      <c r="CG54" s="132" t="str">
        <f>IF(P54=0,"",IF(CF54=0,"",(CF54/P54)))</f>
        <v/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347" t="s">
        <v>149</v>
      </c>
      <c r="C55" s="347"/>
      <c r="D55" s="347" t="s">
        <v>97</v>
      </c>
      <c r="E55" s="347" t="s">
        <v>150</v>
      </c>
      <c r="F55" s="347" t="s">
        <v>78</v>
      </c>
      <c r="G55" s="88" t="s">
        <v>151</v>
      </c>
      <c r="H55" s="88" t="s">
        <v>100</v>
      </c>
      <c r="I55" s="88" t="s">
        <v>101</v>
      </c>
      <c r="J55" s="330"/>
      <c r="K55" s="79">
        <v>0</v>
      </c>
      <c r="L55" s="79">
        <v>0</v>
      </c>
      <c r="M55" s="79">
        <v>0</v>
      </c>
      <c r="N55" s="89">
        <v>1</v>
      </c>
      <c r="O55" s="90">
        <v>0</v>
      </c>
      <c r="P55" s="91">
        <f>N55+O55</f>
        <v>1</v>
      </c>
      <c r="Q55" s="80" t="str">
        <f>IFERROR(P55/M55,"-")</f>
        <v>-</v>
      </c>
      <c r="R55" s="79">
        <v>0</v>
      </c>
      <c r="S55" s="79">
        <v>0</v>
      </c>
      <c r="T55" s="80">
        <f>IFERROR(R55/(P55),"-")</f>
        <v>0</v>
      </c>
      <c r="U55" s="336"/>
      <c r="V55" s="82">
        <v>0</v>
      </c>
      <c r="W55" s="80">
        <f>IF(P55=0,"-",V55/P55)</f>
        <v>0</v>
      </c>
      <c r="X55" s="335">
        <v>0</v>
      </c>
      <c r="Y55" s="336">
        <f>IFERROR(X55/P55,"-")</f>
        <v>0</v>
      </c>
      <c r="Z55" s="336" t="str">
        <f>IFERROR(X55/V55,"-")</f>
        <v>-</v>
      </c>
      <c r="AA55" s="33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>
        <f>IF(P55=0,"",IF(BE55=0,"",(BE55/P55)))</f>
        <v>0</v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/>
      <c r="BO55" s="118">
        <f>IF(P55=0,"",IF(BN55=0,"",(BN55/P55)))</f>
        <v>0</v>
      </c>
      <c r="BP55" s="119"/>
      <c r="BQ55" s="120" t="str">
        <f>IFERROR(BP55/BN55,"-")</f>
        <v>-</v>
      </c>
      <c r="BR55" s="121"/>
      <c r="BS55" s="122" t="str">
        <f>IFERROR(BR55/BN55,"-")</f>
        <v>-</v>
      </c>
      <c r="BT55" s="123"/>
      <c r="BU55" s="123"/>
      <c r="BV55" s="123"/>
      <c r="BW55" s="124">
        <v>1</v>
      </c>
      <c r="BX55" s="125">
        <f>IF(P55=0,"",IF(BW55=0,"",(BW55/P55)))</f>
        <v>1</v>
      </c>
      <c r="BY55" s="126"/>
      <c r="BZ55" s="127">
        <f>IFERROR(BY55/BW55,"-")</f>
        <v>0</v>
      </c>
      <c r="CA55" s="128"/>
      <c r="CB55" s="129">
        <f>IFERROR(CA55/BW55,"-")</f>
        <v>0</v>
      </c>
      <c r="CC55" s="130"/>
      <c r="CD55" s="130"/>
      <c r="CE55" s="130"/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347" t="s">
        <v>152</v>
      </c>
      <c r="C56" s="347"/>
      <c r="D56" s="347" t="s">
        <v>97</v>
      </c>
      <c r="E56" s="347" t="s">
        <v>123</v>
      </c>
      <c r="F56" s="347" t="s">
        <v>78</v>
      </c>
      <c r="G56" s="88"/>
      <c r="H56" s="88"/>
      <c r="I56" s="88" t="s">
        <v>105</v>
      </c>
      <c r="J56" s="330"/>
      <c r="K56" s="79">
        <v>0</v>
      </c>
      <c r="L56" s="79">
        <v>0</v>
      </c>
      <c r="M56" s="79">
        <v>0</v>
      </c>
      <c r="N56" s="89">
        <v>4</v>
      </c>
      <c r="O56" s="90">
        <v>0</v>
      </c>
      <c r="P56" s="91">
        <f>N56+O56</f>
        <v>4</v>
      </c>
      <c r="Q56" s="80" t="str">
        <f>IFERROR(P56/M56,"-")</f>
        <v>-</v>
      </c>
      <c r="R56" s="79">
        <v>4</v>
      </c>
      <c r="S56" s="79">
        <v>0</v>
      </c>
      <c r="T56" s="80">
        <f>IFERROR(R56/(P56),"-")</f>
        <v>1</v>
      </c>
      <c r="U56" s="336"/>
      <c r="V56" s="82">
        <v>0</v>
      </c>
      <c r="W56" s="80">
        <f>IF(P56=0,"-",V56/P56)</f>
        <v>0</v>
      </c>
      <c r="X56" s="335">
        <v>0</v>
      </c>
      <c r="Y56" s="336">
        <f>IFERROR(X56/P56,"-")</f>
        <v>0</v>
      </c>
      <c r="Z56" s="336" t="str">
        <f>IFERROR(X56/V56,"-")</f>
        <v>-</v>
      </c>
      <c r="AA56" s="330"/>
      <c r="AB56" s="83"/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>
        <v>1</v>
      </c>
      <c r="BF56" s="111">
        <f>IF(P56=0,"",IF(BE56=0,"",(BE56/P56)))</f>
        <v>0.25</v>
      </c>
      <c r="BG56" s="110"/>
      <c r="BH56" s="112">
        <f>IFERROR(BG56/BE56,"-")</f>
        <v>0</v>
      </c>
      <c r="BI56" s="113"/>
      <c r="BJ56" s="114">
        <f>IFERROR(BI56/BE56,"-")</f>
        <v>0</v>
      </c>
      <c r="BK56" s="115"/>
      <c r="BL56" s="115"/>
      <c r="BM56" s="115"/>
      <c r="BN56" s="117">
        <v>1</v>
      </c>
      <c r="BO56" s="118">
        <f>IF(P56=0,"",IF(BN56=0,"",(BN56/P56)))</f>
        <v>0.25</v>
      </c>
      <c r="BP56" s="119"/>
      <c r="BQ56" s="120">
        <f>IFERROR(BP56/BN56,"-")</f>
        <v>0</v>
      </c>
      <c r="BR56" s="121"/>
      <c r="BS56" s="122">
        <f>IFERROR(BR56/BN56,"-")</f>
        <v>0</v>
      </c>
      <c r="BT56" s="123"/>
      <c r="BU56" s="123"/>
      <c r="BV56" s="123"/>
      <c r="BW56" s="124">
        <v>1</v>
      </c>
      <c r="BX56" s="125">
        <f>IF(P56=0,"",IF(BW56=0,"",(BW56/P56)))</f>
        <v>0.25</v>
      </c>
      <c r="BY56" s="126"/>
      <c r="BZ56" s="127">
        <f>IFERROR(BY56/BW56,"-")</f>
        <v>0</v>
      </c>
      <c r="CA56" s="128"/>
      <c r="CB56" s="129">
        <f>IFERROR(CA56/BW56,"-")</f>
        <v>0</v>
      </c>
      <c r="CC56" s="130"/>
      <c r="CD56" s="130"/>
      <c r="CE56" s="130"/>
      <c r="CF56" s="131">
        <v>1</v>
      </c>
      <c r="CG56" s="132">
        <f>IF(P56=0,"",IF(CF56=0,"",(CF56/P56)))</f>
        <v>0.25</v>
      </c>
      <c r="CH56" s="133"/>
      <c r="CI56" s="134">
        <f>IFERROR(CH56/CF56,"-")</f>
        <v>0</v>
      </c>
      <c r="CJ56" s="135"/>
      <c r="CK56" s="136">
        <f>IFERROR(CJ56/CF56,"-")</f>
        <v>0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347" t="s">
        <v>153</v>
      </c>
      <c r="C57" s="347"/>
      <c r="D57" s="347" t="s">
        <v>107</v>
      </c>
      <c r="E57" s="347" t="s">
        <v>107</v>
      </c>
      <c r="F57" s="347" t="s">
        <v>71</v>
      </c>
      <c r="G57" s="88"/>
      <c r="H57" s="88"/>
      <c r="I57" s="88"/>
      <c r="J57" s="330"/>
      <c r="K57" s="79">
        <v>2</v>
      </c>
      <c r="L57" s="79">
        <v>2</v>
      </c>
      <c r="M57" s="79">
        <v>0</v>
      </c>
      <c r="N57" s="89">
        <v>0</v>
      </c>
      <c r="O57" s="90">
        <v>0</v>
      </c>
      <c r="P57" s="91">
        <f>N57+O57</f>
        <v>0</v>
      </c>
      <c r="Q57" s="80" t="str">
        <f>IFERROR(P57/M57,"-")</f>
        <v>-</v>
      </c>
      <c r="R57" s="79">
        <v>0</v>
      </c>
      <c r="S57" s="79">
        <v>0</v>
      </c>
      <c r="T57" s="80" t="str">
        <f>IFERROR(R57/(P57),"-")</f>
        <v>-</v>
      </c>
      <c r="U57" s="336"/>
      <c r="V57" s="82">
        <v>0</v>
      </c>
      <c r="W57" s="80" t="str">
        <f>IF(P57=0,"-",V57/P57)</f>
        <v>-</v>
      </c>
      <c r="X57" s="335">
        <v>0</v>
      </c>
      <c r="Y57" s="336" t="str">
        <f>IFERROR(X57/P57,"-")</f>
        <v>-</v>
      </c>
      <c r="Z57" s="336" t="str">
        <f>IFERROR(X57/V57,"-")</f>
        <v>-</v>
      </c>
      <c r="AA57" s="330"/>
      <c r="AB57" s="83"/>
      <c r="AC57" s="77"/>
      <c r="AD57" s="92"/>
      <c r="AE57" s="93" t="str">
        <f>IF(P57=0,"",IF(AD57=0,"",(AD57/P57)))</f>
        <v/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 t="str">
        <f>IF(P57=0,"",IF(AM57=0,"",(AM57/P57)))</f>
        <v/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 t="str">
        <f>IF(P57=0,"",IF(AV57=0,"",(AV57/P57)))</f>
        <v/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 t="str">
        <f>IF(P57=0,"",IF(BE57=0,"",(BE57/P57)))</f>
        <v/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/>
      <c r="BO57" s="118" t="str">
        <f>IF(P57=0,"",IF(BN57=0,"",(BN57/P57)))</f>
        <v/>
      </c>
      <c r="BP57" s="119"/>
      <c r="BQ57" s="120" t="str">
        <f>IFERROR(BP57/BN57,"-")</f>
        <v>-</v>
      </c>
      <c r="BR57" s="121"/>
      <c r="BS57" s="122" t="str">
        <f>IFERROR(BR57/BN57,"-")</f>
        <v>-</v>
      </c>
      <c r="BT57" s="123"/>
      <c r="BU57" s="123"/>
      <c r="BV57" s="123"/>
      <c r="BW57" s="124"/>
      <c r="BX57" s="125" t="str">
        <f>IF(P57=0,"",IF(BW57=0,"",(BW57/P57)))</f>
        <v/>
      </c>
      <c r="BY57" s="126"/>
      <c r="BZ57" s="127" t="str">
        <f>IFERROR(BY57/BW57,"-")</f>
        <v>-</v>
      </c>
      <c r="CA57" s="128"/>
      <c r="CB57" s="129" t="str">
        <f>IFERROR(CA57/BW57,"-")</f>
        <v>-</v>
      </c>
      <c r="CC57" s="130"/>
      <c r="CD57" s="130"/>
      <c r="CE57" s="130"/>
      <c r="CF57" s="131"/>
      <c r="CG57" s="132" t="str">
        <f>IF(P57=0,"",IF(CF57=0,"",(CF57/P57)))</f>
        <v/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/>
      <c r="B58" s="347" t="s">
        <v>154</v>
      </c>
      <c r="C58" s="347"/>
      <c r="D58" s="347" t="s">
        <v>109</v>
      </c>
      <c r="E58" s="347" t="s">
        <v>110</v>
      </c>
      <c r="F58" s="347" t="s">
        <v>66</v>
      </c>
      <c r="G58" s="88"/>
      <c r="H58" s="88"/>
      <c r="I58" s="88" t="s">
        <v>155</v>
      </c>
      <c r="J58" s="330"/>
      <c r="K58" s="79">
        <v>0</v>
      </c>
      <c r="L58" s="79">
        <v>0</v>
      </c>
      <c r="M58" s="79">
        <v>4</v>
      </c>
      <c r="N58" s="89">
        <v>0</v>
      </c>
      <c r="O58" s="90">
        <v>0</v>
      </c>
      <c r="P58" s="91">
        <f>N58+O58</f>
        <v>0</v>
      </c>
      <c r="Q58" s="80">
        <f>IFERROR(P58/M58,"-")</f>
        <v>0</v>
      </c>
      <c r="R58" s="79">
        <v>0</v>
      </c>
      <c r="S58" s="79">
        <v>0</v>
      </c>
      <c r="T58" s="80" t="str">
        <f>IFERROR(R58/(P58),"-")</f>
        <v>-</v>
      </c>
      <c r="U58" s="336"/>
      <c r="V58" s="82">
        <v>0</v>
      </c>
      <c r="W58" s="80" t="str">
        <f>IF(P58=0,"-",V58/P58)</f>
        <v>-</v>
      </c>
      <c r="X58" s="335">
        <v>0</v>
      </c>
      <c r="Y58" s="336" t="str">
        <f>IFERROR(X58/P58,"-")</f>
        <v>-</v>
      </c>
      <c r="Z58" s="336" t="str">
        <f>IFERROR(X58/V58,"-")</f>
        <v>-</v>
      </c>
      <c r="AA58" s="330"/>
      <c r="AB58" s="83"/>
      <c r="AC58" s="77"/>
      <c r="AD58" s="92"/>
      <c r="AE58" s="93" t="str">
        <f>IF(P58=0,"",IF(AD58=0,"",(AD58/P58)))</f>
        <v/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 t="str">
        <f>IF(P58=0,"",IF(AM58=0,"",(AM58/P58)))</f>
        <v/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 t="str">
        <f>IF(P58=0,"",IF(AV58=0,"",(AV58/P58)))</f>
        <v/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 t="str">
        <f>IF(P58=0,"",IF(BE58=0,"",(BE58/P58)))</f>
        <v/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/>
      <c r="BO58" s="118" t="str">
        <f>IF(P58=0,"",IF(BN58=0,"",(BN58/P58)))</f>
        <v/>
      </c>
      <c r="BP58" s="119"/>
      <c r="BQ58" s="120" t="str">
        <f>IFERROR(BP58/BN58,"-")</f>
        <v>-</v>
      </c>
      <c r="BR58" s="121"/>
      <c r="BS58" s="122" t="str">
        <f>IFERROR(BR58/BN58,"-")</f>
        <v>-</v>
      </c>
      <c r="BT58" s="123"/>
      <c r="BU58" s="123"/>
      <c r="BV58" s="123"/>
      <c r="BW58" s="124"/>
      <c r="BX58" s="125" t="str">
        <f>IF(P58=0,"",IF(BW58=0,"",(BW58/P58)))</f>
        <v/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/>
      <c r="CG58" s="132" t="str">
        <f>IF(P58=0,"",IF(CF58=0,"",(CF58/P58)))</f>
        <v/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347" t="s">
        <v>156</v>
      </c>
      <c r="C59" s="347"/>
      <c r="D59" s="347" t="s">
        <v>109</v>
      </c>
      <c r="E59" s="347" t="s">
        <v>110</v>
      </c>
      <c r="F59" s="347" t="s">
        <v>71</v>
      </c>
      <c r="G59" s="88"/>
      <c r="H59" s="88"/>
      <c r="I59" s="88"/>
      <c r="J59" s="330"/>
      <c r="K59" s="79">
        <v>0</v>
      </c>
      <c r="L59" s="79">
        <v>0</v>
      </c>
      <c r="M59" s="79">
        <v>0</v>
      </c>
      <c r="N59" s="89">
        <v>0</v>
      </c>
      <c r="O59" s="90">
        <v>0</v>
      </c>
      <c r="P59" s="91">
        <f>N59+O59</f>
        <v>0</v>
      </c>
      <c r="Q59" s="80" t="str">
        <f>IFERROR(P59/M59,"-")</f>
        <v>-</v>
      </c>
      <c r="R59" s="79">
        <v>0</v>
      </c>
      <c r="S59" s="79">
        <v>0</v>
      </c>
      <c r="T59" s="80" t="str">
        <f>IFERROR(R59/(P59),"-")</f>
        <v>-</v>
      </c>
      <c r="U59" s="336"/>
      <c r="V59" s="82">
        <v>0</v>
      </c>
      <c r="W59" s="80" t="str">
        <f>IF(P59=0,"-",V59/P59)</f>
        <v>-</v>
      </c>
      <c r="X59" s="335">
        <v>0</v>
      </c>
      <c r="Y59" s="336" t="str">
        <f>IFERROR(X59/P59,"-")</f>
        <v>-</v>
      </c>
      <c r="Z59" s="336" t="str">
        <f>IFERROR(X59/V59,"-")</f>
        <v>-</v>
      </c>
      <c r="AA59" s="330"/>
      <c r="AB59" s="83"/>
      <c r="AC59" s="77"/>
      <c r="AD59" s="92"/>
      <c r="AE59" s="93" t="str">
        <f>IF(P59=0,"",IF(AD59=0,"",(AD59/P59)))</f>
        <v/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 t="str">
        <f>IF(P59=0,"",IF(AM59=0,"",(AM59/P59)))</f>
        <v/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 t="str">
        <f>IF(P59=0,"",IF(AV59=0,"",(AV59/P59)))</f>
        <v/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 t="str">
        <f>IF(P59=0,"",IF(BE59=0,"",(BE59/P59)))</f>
        <v/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/>
      <c r="BO59" s="118" t="str">
        <f>IF(P59=0,"",IF(BN59=0,"",(BN59/P59)))</f>
        <v/>
      </c>
      <c r="BP59" s="119"/>
      <c r="BQ59" s="120" t="str">
        <f>IFERROR(BP59/BN59,"-")</f>
        <v>-</v>
      </c>
      <c r="BR59" s="121"/>
      <c r="BS59" s="122" t="str">
        <f>IFERROR(BR59/BN59,"-")</f>
        <v>-</v>
      </c>
      <c r="BT59" s="123"/>
      <c r="BU59" s="123"/>
      <c r="BV59" s="123"/>
      <c r="BW59" s="124"/>
      <c r="BX59" s="125" t="str">
        <f>IF(P59=0,"",IF(BW59=0,"",(BW59/P59)))</f>
        <v/>
      </c>
      <c r="BY59" s="126"/>
      <c r="BZ59" s="127" t="str">
        <f>IFERROR(BY59/BW59,"-")</f>
        <v>-</v>
      </c>
      <c r="CA59" s="128"/>
      <c r="CB59" s="129" t="str">
        <f>IFERROR(CA59/BW59,"-")</f>
        <v>-</v>
      </c>
      <c r="CC59" s="130"/>
      <c r="CD59" s="130"/>
      <c r="CE59" s="130"/>
      <c r="CF59" s="131"/>
      <c r="CG59" s="132" t="str">
        <f>IF(P59=0,"",IF(CF59=0,"",(CF59/P59)))</f>
        <v/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/>
      <c r="B60" s="347" t="s">
        <v>157</v>
      </c>
      <c r="C60" s="347"/>
      <c r="D60" s="347" t="s">
        <v>109</v>
      </c>
      <c r="E60" s="347" t="s">
        <v>110</v>
      </c>
      <c r="F60" s="347" t="s">
        <v>114</v>
      </c>
      <c r="G60" s="88"/>
      <c r="H60" s="88"/>
      <c r="I60" s="88"/>
      <c r="J60" s="330"/>
      <c r="K60" s="79">
        <v>0</v>
      </c>
      <c r="L60" s="79">
        <v>0</v>
      </c>
      <c r="M60" s="79">
        <v>4</v>
      </c>
      <c r="N60" s="89">
        <v>0</v>
      </c>
      <c r="O60" s="90">
        <v>0</v>
      </c>
      <c r="P60" s="91">
        <f>N60+O60</f>
        <v>0</v>
      </c>
      <c r="Q60" s="80">
        <f>IFERROR(P60/M60,"-")</f>
        <v>0</v>
      </c>
      <c r="R60" s="79">
        <v>0</v>
      </c>
      <c r="S60" s="79">
        <v>0</v>
      </c>
      <c r="T60" s="80" t="str">
        <f>IFERROR(R60/(P60),"-")</f>
        <v>-</v>
      </c>
      <c r="U60" s="336"/>
      <c r="V60" s="82">
        <v>0</v>
      </c>
      <c r="W60" s="80" t="str">
        <f>IF(P60=0,"-",V60/P60)</f>
        <v>-</v>
      </c>
      <c r="X60" s="335">
        <v>0</v>
      </c>
      <c r="Y60" s="336" t="str">
        <f>IFERROR(X60/P60,"-")</f>
        <v>-</v>
      </c>
      <c r="Z60" s="336" t="str">
        <f>IFERROR(X60/V60,"-")</f>
        <v>-</v>
      </c>
      <c r="AA60" s="330"/>
      <c r="AB60" s="83"/>
      <c r="AC60" s="77"/>
      <c r="AD60" s="92"/>
      <c r="AE60" s="93" t="str">
        <f>IF(P60=0,"",IF(AD60=0,"",(AD60/P60)))</f>
        <v/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 t="str">
        <f>IF(P60=0,"",IF(AM60=0,"",(AM60/P60)))</f>
        <v/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 t="str">
        <f>IF(P60=0,"",IF(AV60=0,"",(AV60/P60)))</f>
        <v/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 t="str">
        <f>IF(P60=0,"",IF(BE60=0,"",(BE60/P60)))</f>
        <v/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/>
      <c r="BO60" s="118" t="str">
        <f>IF(P60=0,"",IF(BN60=0,"",(BN60/P60)))</f>
        <v/>
      </c>
      <c r="BP60" s="119"/>
      <c r="BQ60" s="120" t="str">
        <f>IFERROR(BP60/BN60,"-")</f>
        <v>-</v>
      </c>
      <c r="BR60" s="121"/>
      <c r="BS60" s="122" t="str">
        <f>IFERROR(BR60/BN60,"-")</f>
        <v>-</v>
      </c>
      <c r="BT60" s="123"/>
      <c r="BU60" s="123"/>
      <c r="BV60" s="123"/>
      <c r="BW60" s="124"/>
      <c r="BX60" s="125" t="str">
        <f>IF(P60=0,"",IF(BW60=0,"",(BW60/P60)))</f>
        <v/>
      </c>
      <c r="BY60" s="126"/>
      <c r="BZ60" s="127" t="str">
        <f>IFERROR(BY60/BW60,"-")</f>
        <v>-</v>
      </c>
      <c r="CA60" s="128"/>
      <c r="CB60" s="129" t="str">
        <f>IFERROR(CA60/BW60,"-")</f>
        <v>-</v>
      </c>
      <c r="CC60" s="130"/>
      <c r="CD60" s="130"/>
      <c r="CE60" s="130"/>
      <c r="CF60" s="131"/>
      <c r="CG60" s="132" t="str">
        <f>IF(P60=0,"",IF(CF60=0,"",(CF60/P60)))</f>
        <v/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347" t="s">
        <v>158</v>
      </c>
      <c r="C61" s="347"/>
      <c r="D61" s="347" t="s">
        <v>109</v>
      </c>
      <c r="E61" s="347" t="s">
        <v>110</v>
      </c>
      <c r="F61" s="347" t="s">
        <v>71</v>
      </c>
      <c r="G61" s="88"/>
      <c r="H61" s="88"/>
      <c r="I61" s="88"/>
      <c r="J61" s="330"/>
      <c r="K61" s="79">
        <v>0</v>
      </c>
      <c r="L61" s="79">
        <v>0</v>
      </c>
      <c r="M61" s="79">
        <v>0</v>
      </c>
      <c r="N61" s="89">
        <v>0</v>
      </c>
      <c r="O61" s="90">
        <v>0</v>
      </c>
      <c r="P61" s="91">
        <f>N61+O61</f>
        <v>0</v>
      </c>
      <c r="Q61" s="80" t="str">
        <f>IFERROR(P61/M61,"-")</f>
        <v>-</v>
      </c>
      <c r="R61" s="79">
        <v>0</v>
      </c>
      <c r="S61" s="79">
        <v>0</v>
      </c>
      <c r="T61" s="80" t="str">
        <f>IFERROR(R61/(P61),"-")</f>
        <v>-</v>
      </c>
      <c r="U61" s="336"/>
      <c r="V61" s="82">
        <v>0</v>
      </c>
      <c r="W61" s="80" t="str">
        <f>IF(P61=0,"-",V61/P61)</f>
        <v>-</v>
      </c>
      <c r="X61" s="335">
        <v>0</v>
      </c>
      <c r="Y61" s="336" t="str">
        <f>IFERROR(X61/P61,"-")</f>
        <v>-</v>
      </c>
      <c r="Z61" s="336" t="str">
        <f>IFERROR(X61/V61,"-")</f>
        <v>-</v>
      </c>
      <c r="AA61" s="330"/>
      <c r="AB61" s="83"/>
      <c r="AC61" s="77"/>
      <c r="AD61" s="92"/>
      <c r="AE61" s="93" t="str">
        <f>IF(P61=0,"",IF(AD61=0,"",(AD61/P61)))</f>
        <v/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 t="str">
        <f>IF(P61=0,"",IF(AM61=0,"",(AM61/P61)))</f>
        <v/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 t="str">
        <f>IF(P61=0,"",IF(AV61=0,"",(AV61/P61)))</f>
        <v/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 t="str">
        <f>IF(P61=0,"",IF(BE61=0,"",(BE61/P61)))</f>
        <v/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/>
      <c r="BO61" s="118" t="str">
        <f>IF(P61=0,"",IF(BN61=0,"",(BN61/P61)))</f>
        <v/>
      </c>
      <c r="BP61" s="119"/>
      <c r="BQ61" s="120" t="str">
        <f>IFERROR(BP61/BN61,"-")</f>
        <v>-</v>
      </c>
      <c r="BR61" s="121"/>
      <c r="BS61" s="122" t="str">
        <f>IFERROR(BR61/BN61,"-")</f>
        <v>-</v>
      </c>
      <c r="BT61" s="123"/>
      <c r="BU61" s="123"/>
      <c r="BV61" s="123"/>
      <c r="BW61" s="124"/>
      <c r="BX61" s="125" t="str">
        <f>IF(P61=0,"",IF(BW61=0,"",(BW61/P61)))</f>
        <v/>
      </c>
      <c r="BY61" s="126"/>
      <c r="BZ61" s="127" t="str">
        <f>IFERROR(BY61/BW61,"-")</f>
        <v>-</v>
      </c>
      <c r="CA61" s="128"/>
      <c r="CB61" s="129" t="str">
        <f>IFERROR(CA61/BW61,"-")</f>
        <v>-</v>
      </c>
      <c r="CC61" s="130"/>
      <c r="CD61" s="130"/>
      <c r="CE61" s="130"/>
      <c r="CF61" s="131"/>
      <c r="CG61" s="132" t="str">
        <f>IF(P61=0,"",IF(CF61=0,"",(CF61/P61)))</f>
        <v/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/>
      <c r="B62" s="347" t="s">
        <v>159</v>
      </c>
      <c r="C62" s="347"/>
      <c r="D62" s="347" t="s">
        <v>109</v>
      </c>
      <c r="E62" s="347" t="s">
        <v>160</v>
      </c>
      <c r="F62" s="347" t="s">
        <v>66</v>
      </c>
      <c r="G62" s="88"/>
      <c r="H62" s="88"/>
      <c r="I62" s="88" t="s">
        <v>161</v>
      </c>
      <c r="J62" s="330"/>
      <c r="K62" s="79">
        <v>0</v>
      </c>
      <c r="L62" s="79">
        <v>0</v>
      </c>
      <c r="M62" s="79">
        <v>3</v>
      </c>
      <c r="N62" s="89">
        <v>0</v>
      </c>
      <c r="O62" s="90">
        <v>0</v>
      </c>
      <c r="P62" s="91">
        <f>N62+O62</f>
        <v>0</v>
      </c>
      <c r="Q62" s="80">
        <f>IFERROR(P62/M62,"-")</f>
        <v>0</v>
      </c>
      <c r="R62" s="79">
        <v>0</v>
      </c>
      <c r="S62" s="79">
        <v>0</v>
      </c>
      <c r="T62" s="80" t="str">
        <f>IFERROR(R62/(P62),"-")</f>
        <v>-</v>
      </c>
      <c r="U62" s="336"/>
      <c r="V62" s="82">
        <v>0</v>
      </c>
      <c r="W62" s="80" t="str">
        <f>IF(P62=0,"-",V62/P62)</f>
        <v>-</v>
      </c>
      <c r="X62" s="335">
        <v>0</v>
      </c>
      <c r="Y62" s="336" t="str">
        <f>IFERROR(X62/P62,"-")</f>
        <v>-</v>
      </c>
      <c r="Z62" s="336" t="str">
        <f>IFERROR(X62/V62,"-")</f>
        <v>-</v>
      </c>
      <c r="AA62" s="330"/>
      <c r="AB62" s="83"/>
      <c r="AC62" s="77"/>
      <c r="AD62" s="92"/>
      <c r="AE62" s="93" t="str">
        <f>IF(P62=0,"",IF(AD62=0,"",(AD62/P62)))</f>
        <v/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 t="str">
        <f>IF(P62=0,"",IF(AM62=0,"",(AM62/P62)))</f>
        <v/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 t="str">
        <f>IF(P62=0,"",IF(AV62=0,"",(AV62/P62)))</f>
        <v/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/>
      <c r="BF62" s="111" t="str">
        <f>IF(P62=0,"",IF(BE62=0,"",(BE62/P62)))</f>
        <v/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/>
      <c r="BO62" s="118" t="str">
        <f>IF(P62=0,"",IF(BN62=0,"",(BN62/P62)))</f>
        <v/>
      </c>
      <c r="BP62" s="119"/>
      <c r="BQ62" s="120" t="str">
        <f>IFERROR(BP62/BN62,"-")</f>
        <v>-</v>
      </c>
      <c r="BR62" s="121"/>
      <c r="BS62" s="122" t="str">
        <f>IFERROR(BR62/BN62,"-")</f>
        <v>-</v>
      </c>
      <c r="BT62" s="123"/>
      <c r="BU62" s="123"/>
      <c r="BV62" s="123"/>
      <c r="BW62" s="124"/>
      <c r="BX62" s="125" t="str">
        <f>IF(P62=0,"",IF(BW62=0,"",(BW62/P62)))</f>
        <v/>
      </c>
      <c r="BY62" s="126"/>
      <c r="BZ62" s="127" t="str">
        <f>IFERROR(BY62/BW62,"-")</f>
        <v>-</v>
      </c>
      <c r="CA62" s="128"/>
      <c r="CB62" s="129" t="str">
        <f>IFERROR(CA62/BW62,"-")</f>
        <v>-</v>
      </c>
      <c r="CC62" s="130"/>
      <c r="CD62" s="130"/>
      <c r="CE62" s="130"/>
      <c r="CF62" s="131"/>
      <c r="CG62" s="132" t="str">
        <f>IF(P62=0,"",IF(CF62=0,"",(CF62/P62)))</f>
        <v/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0</v>
      </c>
      <c r="CP62" s="139">
        <v>0</v>
      </c>
      <c r="CQ62" s="139"/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347" t="s">
        <v>162</v>
      </c>
      <c r="C63" s="347"/>
      <c r="D63" s="347" t="s">
        <v>109</v>
      </c>
      <c r="E63" s="347" t="s">
        <v>160</v>
      </c>
      <c r="F63" s="347" t="s">
        <v>71</v>
      </c>
      <c r="G63" s="88"/>
      <c r="H63" s="88"/>
      <c r="I63" s="88"/>
      <c r="J63" s="330"/>
      <c r="K63" s="79">
        <v>0</v>
      </c>
      <c r="L63" s="79">
        <v>0</v>
      </c>
      <c r="M63" s="79">
        <v>0</v>
      </c>
      <c r="N63" s="89">
        <v>0</v>
      </c>
      <c r="O63" s="90">
        <v>0</v>
      </c>
      <c r="P63" s="91">
        <f>N63+O63</f>
        <v>0</v>
      </c>
      <c r="Q63" s="80" t="str">
        <f>IFERROR(P63/M63,"-")</f>
        <v>-</v>
      </c>
      <c r="R63" s="79">
        <v>0</v>
      </c>
      <c r="S63" s="79">
        <v>0</v>
      </c>
      <c r="T63" s="80" t="str">
        <f>IFERROR(R63/(P63),"-")</f>
        <v>-</v>
      </c>
      <c r="U63" s="336"/>
      <c r="V63" s="82">
        <v>0</v>
      </c>
      <c r="W63" s="80" t="str">
        <f>IF(P63=0,"-",V63/P63)</f>
        <v>-</v>
      </c>
      <c r="X63" s="335">
        <v>0</v>
      </c>
      <c r="Y63" s="336" t="str">
        <f>IFERROR(X63/P63,"-")</f>
        <v>-</v>
      </c>
      <c r="Z63" s="336" t="str">
        <f>IFERROR(X63/V63,"-")</f>
        <v>-</v>
      </c>
      <c r="AA63" s="330"/>
      <c r="AB63" s="83"/>
      <c r="AC63" s="77"/>
      <c r="AD63" s="92"/>
      <c r="AE63" s="93" t="str">
        <f>IF(P63=0,"",IF(AD63=0,"",(AD63/P63)))</f>
        <v/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 t="str">
        <f>IF(P63=0,"",IF(AM63=0,"",(AM63/P63)))</f>
        <v/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 t="str">
        <f>IF(P63=0,"",IF(AV63=0,"",(AV63/P63)))</f>
        <v/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 t="str">
        <f>IF(P63=0,"",IF(BE63=0,"",(BE63/P63)))</f>
        <v/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/>
      <c r="BO63" s="118" t="str">
        <f>IF(P63=0,"",IF(BN63=0,"",(BN63/P63)))</f>
        <v/>
      </c>
      <c r="BP63" s="119"/>
      <c r="BQ63" s="120" t="str">
        <f>IFERROR(BP63/BN63,"-")</f>
        <v>-</v>
      </c>
      <c r="BR63" s="121"/>
      <c r="BS63" s="122" t="str">
        <f>IFERROR(BR63/BN63,"-")</f>
        <v>-</v>
      </c>
      <c r="BT63" s="123"/>
      <c r="BU63" s="123"/>
      <c r="BV63" s="123"/>
      <c r="BW63" s="124"/>
      <c r="BX63" s="125" t="str">
        <f>IF(P63=0,"",IF(BW63=0,"",(BW63/P63)))</f>
        <v/>
      </c>
      <c r="BY63" s="126"/>
      <c r="BZ63" s="127" t="str">
        <f>IFERROR(BY63/BW63,"-")</f>
        <v>-</v>
      </c>
      <c r="CA63" s="128"/>
      <c r="CB63" s="129" t="str">
        <f>IFERROR(CA63/BW63,"-")</f>
        <v>-</v>
      </c>
      <c r="CC63" s="130"/>
      <c r="CD63" s="130"/>
      <c r="CE63" s="130"/>
      <c r="CF63" s="131"/>
      <c r="CG63" s="132" t="str">
        <f>IF(P63=0,"",IF(CF63=0,"",(CF63/P63)))</f>
        <v/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/>
      <c r="B64" s="347" t="s">
        <v>163</v>
      </c>
      <c r="C64" s="347"/>
      <c r="D64" s="347" t="s">
        <v>109</v>
      </c>
      <c r="E64" s="347" t="s">
        <v>160</v>
      </c>
      <c r="F64" s="347" t="s">
        <v>114</v>
      </c>
      <c r="G64" s="88"/>
      <c r="H64" s="88"/>
      <c r="I64" s="88"/>
      <c r="J64" s="330"/>
      <c r="K64" s="79">
        <v>0</v>
      </c>
      <c r="L64" s="79">
        <v>0</v>
      </c>
      <c r="M64" s="79">
        <v>2</v>
      </c>
      <c r="N64" s="89">
        <v>0</v>
      </c>
      <c r="O64" s="90">
        <v>0</v>
      </c>
      <c r="P64" s="91">
        <f>N64+O64</f>
        <v>0</v>
      </c>
      <c r="Q64" s="80">
        <f>IFERROR(P64/M64,"-")</f>
        <v>0</v>
      </c>
      <c r="R64" s="79">
        <v>0</v>
      </c>
      <c r="S64" s="79">
        <v>0</v>
      </c>
      <c r="T64" s="80" t="str">
        <f>IFERROR(R64/(P64),"-")</f>
        <v>-</v>
      </c>
      <c r="U64" s="336"/>
      <c r="V64" s="82">
        <v>0</v>
      </c>
      <c r="W64" s="80" t="str">
        <f>IF(P64=0,"-",V64/P64)</f>
        <v>-</v>
      </c>
      <c r="X64" s="335">
        <v>0</v>
      </c>
      <c r="Y64" s="336" t="str">
        <f>IFERROR(X64/P64,"-")</f>
        <v>-</v>
      </c>
      <c r="Z64" s="336" t="str">
        <f>IFERROR(X64/V64,"-")</f>
        <v>-</v>
      </c>
      <c r="AA64" s="330"/>
      <c r="AB64" s="83"/>
      <c r="AC64" s="77"/>
      <c r="AD64" s="92"/>
      <c r="AE64" s="93" t="str">
        <f>IF(P64=0,"",IF(AD64=0,"",(AD64/P64)))</f>
        <v/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 t="str">
        <f>IF(P64=0,"",IF(AM64=0,"",(AM64/P64)))</f>
        <v/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 t="str">
        <f>IF(P64=0,"",IF(AV64=0,"",(AV64/P64)))</f>
        <v/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/>
      <c r="BF64" s="111" t="str">
        <f>IF(P64=0,"",IF(BE64=0,"",(BE64/P64)))</f>
        <v/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/>
      <c r="BO64" s="118" t="str">
        <f>IF(P64=0,"",IF(BN64=0,"",(BN64/P64)))</f>
        <v/>
      </c>
      <c r="BP64" s="119"/>
      <c r="BQ64" s="120" t="str">
        <f>IFERROR(BP64/BN64,"-")</f>
        <v>-</v>
      </c>
      <c r="BR64" s="121"/>
      <c r="BS64" s="122" t="str">
        <f>IFERROR(BR64/BN64,"-")</f>
        <v>-</v>
      </c>
      <c r="BT64" s="123"/>
      <c r="BU64" s="123"/>
      <c r="BV64" s="123"/>
      <c r="BW64" s="124"/>
      <c r="BX64" s="125" t="str">
        <f>IF(P64=0,"",IF(BW64=0,"",(BW64/P64)))</f>
        <v/>
      </c>
      <c r="BY64" s="126"/>
      <c r="BZ64" s="127" t="str">
        <f>IFERROR(BY64/BW64,"-")</f>
        <v>-</v>
      </c>
      <c r="CA64" s="128"/>
      <c r="CB64" s="129" t="str">
        <f>IFERROR(CA64/BW64,"-")</f>
        <v>-</v>
      </c>
      <c r="CC64" s="130"/>
      <c r="CD64" s="130"/>
      <c r="CE64" s="130"/>
      <c r="CF64" s="131"/>
      <c r="CG64" s="132" t="str">
        <f>IF(P64=0,"",IF(CF64=0,"",(CF64/P64)))</f>
        <v/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347" t="s">
        <v>164</v>
      </c>
      <c r="C65" s="347"/>
      <c r="D65" s="347" t="s">
        <v>109</v>
      </c>
      <c r="E65" s="347" t="s">
        <v>160</v>
      </c>
      <c r="F65" s="347" t="s">
        <v>71</v>
      </c>
      <c r="G65" s="88"/>
      <c r="H65" s="88"/>
      <c r="I65" s="88"/>
      <c r="J65" s="330"/>
      <c r="K65" s="79">
        <v>0</v>
      </c>
      <c r="L65" s="79">
        <v>0</v>
      </c>
      <c r="M65" s="79">
        <v>0</v>
      </c>
      <c r="N65" s="89">
        <v>0</v>
      </c>
      <c r="O65" s="90">
        <v>0</v>
      </c>
      <c r="P65" s="91">
        <f>N65+O65</f>
        <v>0</v>
      </c>
      <c r="Q65" s="80" t="str">
        <f>IFERROR(P65/M65,"-")</f>
        <v>-</v>
      </c>
      <c r="R65" s="79">
        <v>0</v>
      </c>
      <c r="S65" s="79">
        <v>0</v>
      </c>
      <c r="T65" s="80" t="str">
        <f>IFERROR(R65/(P65),"-")</f>
        <v>-</v>
      </c>
      <c r="U65" s="336"/>
      <c r="V65" s="82">
        <v>0</v>
      </c>
      <c r="W65" s="80" t="str">
        <f>IF(P65=0,"-",V65/P65)</f>
        <v>-</v>
      </c>
      <c r="X65" s="335">
        <v>0</v>
      </c>
      <c r="Y65" s="336" t="str">
        <f>IFERROR(X65/P65,"-")</f>
        <v>-</v>
      </c>
      <c r="Z65" s="336" t="str">
        <f>IFERROR(X65/V65,"-")</f>
        <v>-</v>
      </c>
      <c r="AA65" s="330"/>
      <c r="AB65" s="83"/>
      <c r="AC65" s="77"/>
      <c r="AD65" s="92"/>
      <c r="AE65" s="93" t="str">
        <f>IF(P65=0,"",IF(AD65=0,"",(AD65/P65)))</f>
        <v/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 t="str">
        <f>IF(P65=0,"",IF(AM65=0,"",(AM65/P65)))</f>
        <v/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 t="str">
        <f>IF(P65=0,"",IF(AV65=0,"",(AV65/P65)))</f>
        <v/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 t="str">
        <f>IF(P65=0,"",IF(BE65=0,"",(BE65/P65)))</f>
        <v/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/>
      <c r="BO65" s="118" t="str">
        <f>IF(P65=0,"",IF(BN65=0,"",(BN65/P65)))</f>
        <v/>
      </c>
      <c r="BP65" s="119"/>
      <c r="BQ65" s="120" t="str">
        <f>IFERROR(BP65/BN65,"-")</f>
        <v>-</v>
      </c>
      <c r="BR65" s="121"/>
      <c r="BS65" s="122" t="str">
        <f>IFERROR(BR65/BN65,"-")</f>
        <v>-</v>
      </c>
      <c r="BT65" s="123"/>
      <c r="BU65" s="123"/>
      <c r="BV65" s="123"/>
      <c r="BW65" s="124"/>
      <c r="BX65" s="125" t="str">
        <f>IF(P65=0,"",IF(BW65=0,"",(BW65/P65)))</f>
        <v/>
      </c>
      <c r="BY65" s="126"/>
      <c r="BZ65" s="127" t="str">
        <f>IFERROR(BY65/BW65,"-")</f>
        <v>-</v>
      </c>
      <c r="CA65" s="128"/>
      <c r="CB65" s="129" t="str">
        <f>IFERROR(CA65/BW65,"-")</f>
        <v>-</v>
      </c>
      <c r="CC65" s="130"/>
      <c r="CD65" s="130"/>
      <c r="CE65" s="130"/>
      <c r="CF65" s="131"/>
      <c r="CG65" s="132" t="str">
        <f>IF(P65=0,"",IF(CF65=0,"",(CF65/P65)))</f>
        <v/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0</v>
      </c>
      <c r="CP65" s="139">
        <v>0</v>
      </c>
      <c r="CQ65" s="139"/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>
        <f>AB66</f>
        <v>0</v>
      </c>
      <c r="B66" s="347" t="s">
        <v>165</v>
      </c>
      <c r="C66" s="347"/>
      <c r="D66" s="347" t="s">
        <v>166</v>
      </c>
      <c r="E66" s="347" t="s">
        <v>167</v>
      </c>
      <c r="F66" s="347" t="s">
        <v>66</v>
      </c>
      <c r="G66" s="88" t="s">
        <v>168</v>
      </c>
      <c r="H66" s="88" t="s">
        <v>169</v>
      </c>
      <c r="I66" s="88" t="s">
        <v>170</v>
      </c>
      <c r="J66" s="330">
        <v>230000</v>
      </c>
      <c r="K66" s="79">
        <v>2</v>
      </c>
      <c r="L66" s="79">
        <v>0</v>
      </c>
      <c r="M66" s="79">
        <v>17</v>
      </c>
      <c r="N66" s="89">
        <v>1</v>
      </c>
      <c r="O66" s="90">
        <v>0</v>
      </c>
      <c r="P66" s="91">
        <f>N66+O66</f>
        <v>1</v>
      </c>
      <c r="Q66" s="80">
        <f>IFERROR(P66/M66,"-")</f>
        <v>0.058823529411765</v>
      </c>
      <c r="R66" s="79">
        <v>0</v>
      </c>
      <c r="S66" s="79">
        <v>0</v>
      </c>
      <c r="T66" s="80">
        <f>IFERROR(R66/(P66),"-")</f>
        <v>0</v>
      </c>
      <c r="U66" s="336">
        <f>IFERROR(J66/SUM(N66:O70),"-")</f>
        <v>25555.555555556</v>
      </c>
      <c r="V66" s="82">
        <v>0</v>
      </c>
      <c r="W66" s="80">
        <f>IF(P66=0,"-",V66/P66)</f>
        <v>0</v>
      </c>
      <c r="X66" s="335">
        <v>0</v>
      </c>
      <c r="Y66" s="336">
        <f>IFERROR(X66/P66,"-")</f>
        <v>0</v>
      </c>
      <c r="Z66" s="336" t="str">
        <f>IFERROR(X66/V66,"-")</f>
        <v>-</v>
      </c>
      <c r="AA66" s="330">
        <f>SUM(X66:X70)-SUM(J66:J70)</f>
        <v>-230000</v>
      </c>
      <c r="AB66" s="83">
        <f>SUM(X66:X70)/SUM(J66:J70)</f>
        <v>0</v>
      </c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/>
      <c r="BF66" s="111">
        <f>IF(P66=0,"",IF(BE66=0,"",(BE66/P66)))</f>
        <v>0</v>
      </c>
      <c r="BG66" s="110"/>
      <c r="BH66" s="112" t="str">
        <f>IFERROR(BG66/BE66,"-")</f>
        <v>-</v>
      </c>
      <c r="BI66" s="113"/>
      <c r="BJ66" s="114" t="str">
        <f>IFERROR(BI66/BE66,"-")</f>
        <v>-</v>
      </c>
      <c r="BK66" s="115"/>
      <c r="BL66" s="115"/>
      <c r="BM66" s="115"/>
      <c r="BN66" s="117"/>
      <c r="BO66" s="118">
        <f>IF(P66=0,"",IF(BN66=0,"",(BN66/P66)))</f>
        <v>0</v>
      </c>
      <c r="BP66" s="119"/>
      <c r="BQ66" s="120" t="str">
        <f>IFERROR(BP66/BN66,"-")</f>
        <v>-</v>
      </c>
      <c r="BR66" s="121"/>
      <c r="BS66" s="122" t="str">
        <f>IFERROR(BR66/BN66,"-")</f>
        <v>-</v>
      </c>
      <c r="BT66" s="123"/>
      <c r="BU66" s="123"/>
      <c r="BV66" s="123"/>
      <c r="BW66" s="124">
        <v>1</v>
      </c>
      <c r="BX66" s="125">
        <f>IF(P66=0,"",IF(BW66=0,"",(BW66/P66)))</f>
        <v>1</v>
      </c>
      <c r="BY66" s="126"/>
      <c r="BZ66" s="127">
        <f>IFERROR(BY66/BW66,"-")</f>
        <v>0</v>
      </c>
      <c r="CA66" s="128"/>
      <c r="CB66" s="129">
        <f>IFERROR(CA66/BW66,"-")</f>
        <v>0</v>
      </c>
      <c r="CC66" s="130"/>
      <c r="CD66" s="130"/>
      <c r="CE66" s="130"/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0</v>
      </c>
      <c r="CP66" s="139">
        <v>0</v>
      </c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347" t="s">
        <v>171</v>
      </c>
      <c r="C67" s="347"/>
      <c r="D67" s="347" t="s">
        <v>172</v>
      </c>
      <c r="E67" s="347" t="s">
        <v>173</v>
      </c>
      <c r="F67" s="347" t="s">
        <v>66</v>
      </c>
      <c r="G67" s="88"/>
      <c r="H67" s="88" t="s">
        <v>169</v>
      </c>
      <c r="I67" s="88"/>
      <c r="J67" s="330"/>
      <c r="K67" s="79">
        <v>6</v>
      </c>
      <c r="L67" s="79">
        <v>0</v>
      </c>
      <c r="M67" s="79">
        <v>28</v>
      </c>
      <c r="N67" s="89">
        <v>4</v>
      </c>
      <c r="O67" s="90">
        <v>0</v>
      </c>
      <c r="P67" s="91">
        <f>N67+O67</f>
        <v>4</v>
      </c>
      <c r="Q67" s="80">
        <f>IFERROR(P67/M67,"-")</f>
        <v>0.14285714285714</v>
      </c>
      <c r="R67" s="79">
        <v>2</v>
      </c>
      <c r="S67" s="79">
        <v>0</v>
      </c>
      <c r="T67" s="80">
        <f>IFERROR(R67/(P67),"-")</f>
        <v>0.5</v>
      </c>
      <c r="U67" s="336"/>
      <c r="V67" s="82">
        <v>0</v>
      </c>
      <c r="W67" s="80">
        <f>IF(P67=0,"-",V67/P67)</f>
        <v>0</v>
      </c>
      <c r="X67" s="335">
        <v>0</v>
      </c>
      <c r="Y67" s="336">
        <f>IFERROR(X67/P67,"-")</f>
        <v>0</v>
      </c>
      <c r="Z67" s="336" t="str">
        <f>IFERROR(X67/V67,"-")</f>
        <v>-</v>
      </c>
      <c r="AA67" s="330"/>
      <c r="AB67" s="83"/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>
        <f>IF(P67=0,"",IF(AM67=0,"",(AM67/P67)))</f>
        <v>0</v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>
        <v>1</v>
      </c>
      <c r="BF67" s="111">
        <f>IF(P67=0,"",IF(BE67=0,"",(BE67/P67)))</f>
        <v>0.25</v>
      </c>
      <c r="BG67" s="110"/>
      <c r="BH67" s="112">
        <f>IFERROR(BG67/BE67,"-")</f>
        <v>0</v>
      </c>
      <c r="BI67" s="113"/>
      <c r="BJ67" s="114">
        <f>IFERROR(BI67/BE67,"-")</f>
        <v>0</v>
      </c>
      <c r="BK67" s="115"/>
      <c r="BL67" s="115"/>
      <c r="BM67" s="115"/>
      <c r="BN67" s="117">
        <v>1</v>
      </c>
      <c r="BO67" s="118">
        <f>IF(P67=0,"",IF(BN67=0,"",(BN67/P67)))</f>
        <v>0.25</v>
      </c>
      <c r="BP67" s="119"/>
      <c r="BQ67" s="120">
        <f>IFERROR(BP67/BN67,"-")</f>
        <v>0</v>
      </c>
      <c r="BR67" s="121"/>
      <c r="BS67" s="122">
        <f>IFERROR(BR67/BN67,"-")</f>
        <v>0</v>
      </c>
      <c r="BT67" s="123"/>
      <c r="BU67" s="123"/>
      <c r="BV67" s="123"/>
      <c r="BW67" s="124">
        <v>2</v>
      </c>
      <c r="BX67" s="125">
        <f>IF(P67=0,"",IF(BW67=0,"",(BW67/P67)))</f>
        <v>0.5</v>
      </c>
      <c r="BY67" s="126"/>
      <c r="BZ67" s="127">
        <f>IFERROR(BY67/BW67,"-")</f>
        <v>0</v>
      </c>
      <c r="CA67" s="128"/>
      <c r="CB67" s="129">
        <f>IFERROR(CA67/BW67,"-")</f>
        <v>0</v>
      </c>
      <c r="CC67" s="130"/>
      <c r="CD67" s="130"/>
      <c r="CE67" s="130"/>
      <c r="CF67" s="131"/>
      <c r="CG67" s="132">
        <f>IF(P67=0,"",IF(CF67=0,"",(CF67/P67)))</f>
        <v>0</v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/>
      <c r="B68" s="347" t="s">
        <v>174</v>
      </c>
      <c r="C68" s="347"/>
      <c r="D68" s="347" t="s">
        <v>175</v>
      </c>
      <c r="E68" s="347" t="s">
        <v>176</v>
      </c>
      <c r="F68" s="347" t="s">
        <v>78</v>
      </c>
      <c r="G68" s="88"/>
      <c r="H68" s="88" t="s">
        <v>169</v>
      </c>
      <c r="I68" s="88"/>
      <c r="J68" s="330"/>
      <c r="K68" s="79">
        <v>0</v>
      </c>
      <c r="L68" s="79">
        <v>0</v>
      </c>
      <c r="M68" s="79">
        <v>0</v>
      </c>
      <c r="N68" s="89">
        <v>2</v>
      </c>
      <c r="O68" s="90">
        <v>0</v>
      </c>
      <c r="P68" s="91">
        <f>N68+O68</f>
        <v>2</v>
      </c>
      <c r="Q68" s="80" t="str">
        <f>IFERROR(P68/M68,"-")</f>
        <v>-</v>
      </c>
      <c r="R68" s="79">
        <v>1</v>
      </c>
      <c r="S68" s="79">
        <v>0</v>
      </c>
      <c r="T68" s="80">
        <f>IFERROR(R68/(P68),"-")</f>
        <v>0.5</v>
      </c>
      <c r="U68" s="336"/>
      <c r="V68" s="82">
        <v>0</v>
      </c>
      <c r="W68" s="80">
        <f>IF(P68=0,"-",V68/P68)</f>
        <v>0</v>
      </c>
      <c r="X68" s="335">
        <v>0</v>
      </c>
      <c r="Y68" s="336">
        <f>IFERROR(X68/P68,"-")</f>
        <v>0</v>
      </c>
      <c r="Z68" s="336" t="str">
        <f>IFERROR(X68/V68,"-")</f>
        <v>-</v>
      </c>
      <c r="AA68" s="330"/>
      <c r="AB68" s="83"/>
      <c r="AC68" s="77"/>
      <c r="AD68" s="92"/>
      <c r="AE68" s="93">
        <f>IF(P68=0,"",IF(AD68=0,"",(AD68/P68)))</f>
        <v>0</v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>
        <f>IF(P68=0,"",IF(AM68=0,"",(AM68/P68)))</f>
        <v>0</v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>
        <f>IF(P68=0,"",IF(AV68=0,"",(AV68/P68)))</f>
        <v>0</v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/>
      <c r="BF68" s="111">
        <f>IF(P68=0,"",IF(BE68=0,"",(BE68/P68)))</f>
        <v>0</v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>
        <v>1</v>
      </c>
      <c r="BO68" s="118">
        <f>IF(P68=0,"",IF(BN68=0,"",(BN68/P68)))</f>
        <v>0.5</v>
      </c>
      <c r="BP68" s="119"/>
      <c r="BQ68" s="120">
        <f>IFERROR(BP68/BN68,"-")</f>
        <v>0</v>
      </c>
      <c r="BR68" s="121"/>
      <c r="BS68" s="122">
        <f>IFERROR(BR68/BN68,"-")</f>
        <v>0</v>
      </c>
      <c r="BT68" s="123"/>
      <c r="BU68" s="123"/>
      <c r="BV68" s="123"/>
      <c r="BW68" s="124">
        <v>1</v>
      </c>
      <c r="BX68" s="125">
        <f>IF(P68=0,"",IF(BW68=0,"",(BW68/P68)))</f>
        <v>0.5</v>
      </c>
      <c r="BY68" s="126"/>
      <c r="BZ68" s="127">
        <f>IFERROR(BY68/BW68,"-")</f>
        <v>0</v>
      </c>
      <c r="CA68" s="128"/>
      <c r="CB68" s="129">
        <f>IFERROR(CA68/BW68,"-")</f>
        <v>0</v>
      </c>
      <c r="CC68" s="130"/>
      <c r="CD68" s="130"/>
      <c r="CE68" s="130"/>
      <c r="CF68" s="131"/>
      <c r="CG68" s="132">
        <f>IF(P68=0,"",IF(CF68=0,"",(CF68/P68)))</f>
        <v>0</v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0</v>
      </c>
      <c r="CP68" s="139">
        <v>0</v>
      </c>
      <c r="CQ68" s="139"/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/>
      <c r="B69" s="347" t="s">
        <v>177</v>
      </c>
      <c r="C69" s="347"/>
      <c r="D69" s="347" t="s">
        <v>178</v>
      </c>
      <c r="E69" s="347" t="s">
        <v>179</v>
      </c>
      <c r="F69" s="347" t="s">
        <v>66</v>
      </c>
      <c r="G69" s="88"/>
      <c r="H69" s="88" t="s">
        <v>169</v>
      </c>
      <c r="I69" s="88"/>
      <c r="J69" s="330"/>
      <c r="K69" s="79">
        <v>0</v>
      </c>
      <c r="L69" s="79">
        <v>0</v>
      </c>
      <c r="M69" s="79">
        <v>27</v>
      </c>
      <c r="N69" s="89">
        <v>0</v>
      </c>
      <c r="O69" s="90">
        <v>0</v>
      </c>
      <c r="P69" s="91">
        <f>N69+O69</f>
        <v>0</v>
      </c>
      <c r="Q69" s="80">
        <f>IFERROR(P69/M69,"-")</f>
        <v>0</v>
      </c>
      <c r="R69" s="79">
        <v>0</v>
      </c>
      <c r="S69" s="79">
        <v>0</v>
      </c>
      <c r="T69" s="80" t="str">
        <f>IFERROR(R69/(P69),"-")</f>
        <v>-</v>
      </c>
      <c r="U69" s="336"/>
      <c r="V69" s="82">
        <v>0</v>
      </c>
      <c r="W69" s="80" t="str">
        <f>IF(P69=0,"-",V69/P69)</f>
        <v>-</v>
      </c>
      <c r="X69" s="335">
        <v>0</v>
      </c>
      <c r="Y69" s="336" t="str">
        <f>IFERROR(X69/P69,"-")</f>
        <v>-</v>
      </c>
      <c r="Z69" s="336" t="str">
        <f>IFERROR(X69/V69,"-")</f>
        <v>-</v>
      </c>
      <c r="AA69" s="330"/>
      <c r="AB69" s="83"/>
      <c r="AC69" s="77"/>
      <c r="AD69" s="92"/>
      <c r="AE69" s="93" t="str">
        <f>IF(P69=0,"",IF(AD69=0,"",(AD69/P69)))</f>
        <v/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 t="str">
        <f>IF(P69=0,"",IF(AM69=0,"",(AM69/P69)))</f>
        <v/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 t="str">
        <f>IF(P69=0,"",IF(AV69=0,"",(AV69/P69)))</f>
        <v/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/>
      <c r="BF69" s="111" t="str">
        <f>IF(P69=0,"",IF(BE69=0,"",(BE69/P69)))</f>
        <v/>
      </c>
      <c r="BG69" s="110"/>
      <c r="BH69" s="112" t="str">
        <f>IFERROR(BG69/BE69,"-")</f>
        <v>-</v>
      </c>
      <c r="BI69" s="113"/>
      <c r="BJ69" s="114" t="str">
        <f>IFERROR(BI69/BE69,"-")</f>
        <v>-</v>
      </c>
      <c r="BK69" s="115"/>
      <c r="BL69" s="115"/>
      <c r="BM69" s="115"/>
      <c r="BN69" s="117"/>
      <c r="BO69" s="118" t="str">
        <f>IF(P69=0,"",IF(BN69=0,"",(BN69/P69)))</f>
        <v/>
      </c>
      <c r="BP69" s="119"/>
      <c r="BQ69" s="120" t="str">
        <f>IFERROR(BP69/BN69,"-")</f>
        <v>-</v>
      </c>
      <c r="BR69" s="121"/>
      <c r="BS69" s="122" t="str">
        <f>IFERROR(BR69/BN69,"-")</f>
        <v>-</v>
      </c>
      <c r="BT69" s="123"/>
      <c r="BU69" s="123"/>
      <c r="BV69" s="123"/>
      <c r="BW69" s="124"/>
      <c r="BX69" s="125" t="str">
        <f>IF(P69=0,"",IF(BW69=0,"",(BW69/P69)))</f>
        <v/>
      </c>
      <c r="BY69" s="126"/>
      <c r="BZ69" s="127" t="str">
        <f>IFERROR(BY69/BW69,"-")</f>
        <v>-</v>
      </c>
      <c r="CA69" s="128"/>
      <c r="CB69" s="129" t="str">
        <f>IFERROR(CA69/BW69,"-")</f>
        <v>-</v>
      </c>
      <c r="CC69" s="130"/>
      <c r="CD69" s="130"/>
      <c r="CE69" s="130"/>
      <c r="CF69" s="131"/>
      <c r="CG69" s="132" t="str">
        <f>IF(P69=0,"",IF(CF69=0,"",(CF69/P69)))</f>
        <v/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0</v>
      </c>
      <c r="CP69" s="139">
        <v>0</v>
      </c>
      <c r="CQ69" s="139"/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/>
      <c r="B70" s="347" t="s">
        <v>180</v>
      </c>
      <c r="C70" s="347"/>
      <c r="D70" s="347" t="s">
        <v>107</v>
      </c>
      <c r="E70" s="347" t="s">
        <v>107</v>
      </c>
      <c r="F70" s="347" t="s">
        <v>71</v>
      </c>
      <c r="G70" s="88"/>
      <c r="H70" s="88"/>
      <c r="I70" s="88"/>
      <c r="J70" s="330"/>
      <c r="K70" s="79">
        <v>49</v>
      </c>
      <c r="L70" s="79">
        <v>22</v>
      </c>
      <c r="M70" s="79">
        <v>3</v>
      </c>
      <c r="N70" s="89">
        <v>2</v>
      </c>
      <c r="O70" s="90">
        <v>0</v>
      </c>
      <c r="P70" s="91">
        <f>N70+O70</f>
        <v>2</v>
      </c>
      <c r="Q70" s="80">
        <f>IFERROR(P70/M70,"-")</f>
        <v>0.66666666666667</v>
      </c>
      <c r="R70" s="79">
        <v>2</v>
      </c>
      <c r="S70" s="79">
        <v>0</v>
      </c>
      <c r="T70" s="80">
        <f>IFERROR(R70/(P70),"-")</f>
        <v>1</v>
      </c>
      <c r="U70" s="336"/>
      <c r="V70" s="82">
        <v>0</v>
      </c>
      <c r="W70" s="80">
        <f>IF(P70=0,"-",V70/P70)</f>
        <v>0</v>
      </c>
      <c r="X70" s="335">
        <v>0</v>
      </c>
      <c r="Y70" s="336">
        <f>IFERROR(X70/P70,"-")</f>
        <v>0</v>
      </c>
      <c r="Z70" s="336" t="str">
        <f>IFERROR(X70/V70,"-")</f>
        <v>-</v>
      </c>
      <c r="AA70" s="330"/>
      <c r="AB70" s="83"/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>
        <f>IF(P70=0,"",IF(AM70=0,"",(AM70/P70)))</f>
        <v>0</v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>
        <f>IF(P70=0,"",IF(AV70=0,"",(AV70/P70)))</f>
        <v>0</v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>
        <v>1</v>
      </c>
      <c r="BF70" s="111">
        <f>IF(P70=0,"",IF(BE70=0,"",(BE70/P70)))</f>
        <v>0.5</v>
      </c>
      <c r="BG70" s="110"/>
      <c r="BH70" s="112">
        <f>IFERROR(BG70/BE70,"-")</f>
        <v>0</v>
      </c>
      <c r="BI70" s="113"/>
      <c r="BJ70" s="114">
        <f>IFERROR(BI70/BE70,"-")</f>
        <v>0</v>
      </c>
      <c r="BK70" s="115"/>
      <c r="BL70" s="115"/>
      <c r="BM70" s="115"/>
      <c r="BN70" s="117">
        <v>1</v>
      </c>
      <c r="BO70" s="118">
        <f>IF(P70=0,"",IF(BN70=0,"",(BN70/P70)))</f>
        <v>0.5</v>
      </c>
      <c r="BP70" s="119"/>
      <c r="BQ70" s="120">
        <f>IFERROR(BP70/BN70,"-")</f>
        <v>0</v>
      </c>
      <c r="BR70" s="121"/>
      <c r="BS70" s="122">
        <f>IFERROR(BR70/BN70,"-")</f>
        <v>0</v>
      </c>
      <c r="BT70" s="123"/>
      <c r="BU70" s="123"/>
      <c r="BV70" s="123"/>
      <c r="BW70" s="124"/>
      <c r="BX70" s="125">
        <f>IF(P70=0,"",IF(BW70=0,"",(BW70/P70)))</f>
        <v>0</v>
      </c>
      <c r="BY70" s="126"/>
      <c r="BZ70" s="127" t="str">
        <f>IFERROR(BY70/BW70,"-")</f>
        <v>-</v>
      </c>
      <c r="CA70" s="128"/>
      <c r="CB70" s="129" t="str">
        <f>IFERROR(CA70/BW70,"-")</f>
        <v>-</v>
      </c>
      <c r="CC70" s="130"/>
      <c r="CD70" s="130"/>
      <c r="CE70" s="130"/>
      <c r="CF70" s="131"/>
      <c r="CG70" s="132">
        <f>IF(P70=0,"",IF(CF70=0,"",(CF70/P70)))</f>
        <v>0</v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>
        <v>0</v>
      </c>
      <c r="CP70" s="139">
        <v>0</v>
      </c>
      <c r="CQ70" s="139"/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>
        <f>AB71</f>
        <v>0.021739130434783</v>
      </c>
      <c r="B71" s="347" t="s">
        <v>181</v>
      </c>
      <c r="C71" s="347"/>
      <c r="D71" s="347" t="s">
        <v>182</v>
      </c>
      <c r="E71" s="347" t="s">
        <v>183</v>
      </c>
      <c r="F71" s="347" t="s">
        <v>78</v>
      </c>
      <c r="G71" s="88" t="s">
        <v>184</v>
      </c>
      <c r="H71" s="88" t="s">
        <v>169</v>
      </c>
      <c r="I71" s="88" t="s">
        <v>170</v>
      </c>
      <c r="J71" s="330">
        <v>230000</v>
      </c>
      <c r="K71" s="79">
        <v>0</v>
      </c>
      <c r="L71" s="79">
        <v>0</v>
      </c>
      <c r="M71" s="79">
        <v>0</v>
      </c>
      <c r="N71" s="89">
        <v>5</v>
      </c>
      <c r="O71" s="90">
        <v>0</v>
      </c>
      <c r="P71" s="91">
        <f>N71+O71</f>
        <v>5</v>
      </c>
      <c r="Q71" s="80" t="str">
        <f>IFERROR(P71/M71,"-")</f>
        <v>-</v>
      </c>
      <c r="R71" s="79">
        <v>1</v>
      </c>
      <c r="S71" s="79">
        <v>3</v>
      </c>
      <c r="T71" s="80">
        <f>IFERROR(R71/(P71),"-")</f>
        <v>0.2</v>
      </c>
      <c r="U71" s="336">
        <f>IFERROR(J71/SUM(N71:O75),"-")</f>
        <v>20909.090909091</v>
      </c>
      <c r="V71" s="82">
        <v>2</v>
      </c>
      <c r="W71" s="80">
        <f>IF(P71=0,"-",V71/P71)</f>
        <v>0.4</v>
      </c>
      <c r="X71" s="335">
        <v>5000</v>
      </c>
      <c r="Y71" s="336">
        <f>IFERROR(X71/P71,"-")</f>
        <v>1000</v>
      </c>
      <c r="Z71" s="336">
        <f>IFERROR(X71/V71,"-")</f>
        <v>2500</v>
      </c>
      <c r="AA71" s="330">
        <f>SUM(X71:X75)-SUM(J71:J75)</f>
        <v>-225000</v>
      </c>
      <c r="AB71" s="83">
        <f>SUM(X71:X75)/SUM(J71:J75)</f>
        <v>0.021739130434783</v>
      </c>
      <c r="AC71" s="77"/>
      <c r="AD71" s="92"/>
      <c r="AE71" s="93">
        <f>IF(P71=0,"",IF(AD71=0,"",(AD71/P71)))</f>
        <v>0</v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>
        <f>IF(P71=0,"",IF(AM71=0,"",(AM71/P71)))</f>
        <v>0</v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/>
      <c r="AW71" s="105">
        <f>IF(P71=0,"",IF(AV71=0,"",(AV71/P71)))</f>
        <v>0</v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/>
      <c r="BF71" s="111">
        <f>IF(P71=0,"",IF(BE71=0,"",(BE71/P71)))</f>
        <v>0</v>
      </c>
      <c r="BG71" s="110"/>
      <c r="BH71" s="112" t="str">
        <f>IFERROR(BG71/BE71,"-")</f>
        <v>-</v>
      </c>
      <c r="BI71" s="113"/>
      <c r="BJ71" s="114" t="str">
        <f>IFERROR(BI71/BE71,"-")</f>
        <v>-</v>
      </c>
      <c r="BK71" s="115"/>
      <c r="BL71" s="115"/>
      <c r="BM71" s="115"/>
      <c r="BN71" s="117">
        <v>4</v>
      </c>
      <c r="BO71" s="118">
        <f>IF(P71=0,"",IF(BN71=0,"",(BN71/P71)))</f>
        <v>0.8</v>
      </c>
      <c r="BP71" s="119">
        <v>2</v>
      </c>
      <c r="BQ71" s="120">
        <f>IFERROR(BP71/BN71,"-")</f>
        <v>0.5</v>
      </c>
      <c r="BR71" s="121">
        <v>8000</v>
      </c>
      <c r="BS71" s="122">
        <f>IFERROR(BR71/BN71,"-")</f>
        <v>2000</v>
      </c>
      <c r="BT71" s="123">
        <v>2</v>
      </c>
      <c r="BU71" s="123"/>
      <c r="BV71" s="123"/>
      <c r="BW71" s="124"/>
      <c r="BX71" s="125">
        <f>IF(P71=0,"",IF(BW71=0,"",(BW71/P71)))</f>
        <v>0</v>
      </c>
      <c r="BY71" s="126"/>
      <c r="BZ71" s="127" t="str">
        <f>IFERROR(BY71/BW71,"-")</f>
        <v>-</v>
      </c>
      <c r="CA71" s="128"/>
      <c r="CB71" s="129" t="str">
        <f>IFERROR(CA71/BW71,"-")</f>
        <v>-</v>
      </c>
      <c r="CC71" s="130"/>
      <c r="CD71" s="130"/>
      <c r="CE71" s="130"/>
      <c r="CF71" s="131">
        <v>1</v>
      </c>
      <c r="CG71" s="132">
        <f>IF(P71=0,"",IF(CF71=0,"",(CF71/P71)))</f>
        <v>0.2</v>
      </c>
      <c r="CH71" s="133"/>
      <c r="CI71" s="134">
        <f>IFERROR(CH71/CF71,"-")</f>
        <v>0</v>
      </c>
      <c r="CJ71" s="135"/>
      <c r="CK71" s="136">
        <f>IFERROR(CJ71/CF71,"-")</f>
        <v>0</v>
      </c>
      <c r="CL71" s="137"/>
      <c r="CM71" s="137"/>
      <c r="CN71" s="137"/>
      <c r="CO71" s="138">
        <v>2</v>
      </c>
      <c r="CP71" s="139">
        <v>5000</v>
      </c>
      <c r="CQ71" s="139">
        <v>5000</v>
      </c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/>
      <c r="B72" s="347" t="s">
        <v>185</v>
      </c>
      <c r="C72" s="347"/>
      <c r="D72" s="347" t="s">
        <v>186</v>
      </c>
      <c r="E72" s="347" t="s">
        <v>187</v>
      </c>
      <c r="F72" s="347" t="s">
        <v>66</v>
      </c>
      <c r="G72" s="88"/>
      <c r="H72" s="88" t="s">
        <v>169</v>
      </c>
      <c r="I72" s="88"/>
      <c r="J72" s="330"/>
      <c r="K72" s="79">
        <v>0</v>
      </c>
      <c r="L72" s="79">
        <v>0</v>
      </c>
      <c r="M72" s="79">
        <v>6</v>
      </c>
      <c r="N72" s="89">
        <v>0</v>
      </c>
      <c r="O72" s="90">
        <v>0</v>
      </c>
      <c r="P72" s="91">
        <f>N72+O72</f>
        <v>0</v>
      </c>
      <c r="Q72" s="80">
        <f>IFERROR(P72/M72,"-")</f>
        <v>0</v>
      </c>
      <c r="R72" s="79">
        <v>0</v>
      </c>
      <c r="S72" s="79">
        <v>0</v>
      </c>
      <c r="T72" s="80" t="str">
        <f>IFERROR(R72/(P72),"-")</f>
        <v>-</v>
      </c>
      <c r="U72" s="336"/>
      <c r="V72" s="82">
        <v>0</v>
      </c>
      <c r="W72" s="80" t="str">
        <f>IF(P72=0,"-",V72/P72)</f>
        <v>-</v>
      </c>
      <c r="X72" s="335">
        <v>0</v>
      </c>
      <c r="Y72" s="336" t="str">
        <f>IFERROR(X72/P72,"-")</f>
        <v>-</v>
      </c>
      <c r="Z72" s="336" t="str">
        <f>IFERROR(X72/V72,"-")</f>
        <v>-</v>
      </c>
      <c r="AA72" s="330"/>
      <c r="AB72" s="83"/>
      <c r="AC72" s="77"/>
      <c r="AD72" s="92"/>
      <c r="AE72" s="93" t="str">
        <f>IF(P72=0,"",IF(AD72=0,"",(AD72/P72)))</f>
        <v/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 t="str">
        <f>IF(P72=0,"",IF(AM72=0,"",(AM72/P72)))</f>
        <v/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/>
      <c r="AW72" s="105" t="str">
        <f>IF(P72=0,"",IF(AV72=0,"",(AV72/P72)))</f>
        <v/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/>
      <c r="BF72" s="111" t="str">
        <f>IF(P72=0,"",IF(BE72=0,"",(BE72/P72)))</f>
        <v/>
      </c>
      <c r="BG72" s="110"/>
      <c r="BH72" s="112" t="str">
        <f>IFERROR(BG72/BE72,"-")</f>
        <v>-</v>
      </c>
      <c r="BI72" s="113"/>
      <c r="BJ72" s="114" t="str">
        <f>IFERROR(BI72/BE72,"-")</f>
        <v>-</v>
      </c>
      <c r="BK72" s="115"/>
      <c r="BL72" s="115"/>
      <c r="BM72" s="115"/>
      <c r="BN72" s="117"/>
      <c r="BO72" s="118" t="str">
        <f>IF(P72=0,"",IF(BN72=0,"",(BN72/P72)))</f>
        <v/>
      </c>
      <c r="BP72" s="119"/>
      <c r="BQ72" s="120" t="str">
        <f>IFERROR(BP72/BN72,"-")</f>
        <v>-</v>
      </c>
      <c r="BR72" s="121"/>
      <c r="BS72" s="122" t="str">
        <f>IFERROR(BR72/BN72,"-")</f>
        <v>-</v>
      </c>
      <c r="BT72" s="123"/>
      <c r="BU72" s="123"/>
      <c r="BV72" s="123"/>
      <c r="BW72" s="124"/>
      <c r="BX72" s="125" t="str">
        <f>IF(P72=0,"",IF(BW72=0,"",(BW72/P72)))</f>
        <v/>
      </c>
      <c r="BY72" s="126"/>
      <c r="BZ72" s="127" t="str">
        <f>IFERROR(BY72/BW72,"-")</f>
        <v>-</v>
      </c>
      <c r="CA72" s="128"/>
      <c r="CB72" s="129" t="str">
        <f>IFERROR(CA72/BW72,"-")</f>
        <v>-</v>
      </c>
      <c r="CC72" s="130"/>
      <c r="CD72" s="130"/>
      <c r="CE72" s="130"/>
      <c r="CF72" s="131"/>
      <c r="CG72" s="132" t="str">
        <f>IF(P72=0,"",IF(CF72=0,"",(CF72/P72)))</f>
        <v/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0</v>
      </c>
      <c r="CP72" s="139">
        <v>0</v>
      </c>
      <c r="CQ72" s="139"/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/>
      <c r="B73" s="347" t="s">
        <v>188</v>
      </c>
      <c r="C73" s="347"/>
      <c r="D73" s="347" t="s">
        <v>189</v>
      </c>
      <c r="E73" s="347" t="s">
        <v>190</v>
      </c>
      <c r="F73" s="347" t="s">
        <v>78</v>
      </c>
      <c r="G73" s="88"/>
      <c r="H73" s="88" t="s">
        <v>169</v>
      </c>
      <c r="I73" s="88"/>
      <c r="J73" s="330"/>
      <c r="K73" s="79">
        <v>0</v>
      </c>
      <c r="L73" s="79">
        <v>0</v>
      </c>
      <c r="M73" s="79">
        <v>0</v>
      </c>
      <c r="N73" s="89">
        <v>2</v>
      </c>
      <c r="O73" s="90">
        <v>0</v>
      </c>
      <c r="P73" s="91">
        <f>N73+O73</f>
        <v>2</v>
      </c>
      <c r="Q73" s="80" t="str">
        <f>IFERROR(P73/M73,"-")</f>
        <v>-</v>
      </c>
      <c r="R73" s="79">
        <v>1</v>
      </c>
      <c r="S73" s="79">
        <v>0</v>
      </c>
      <c r="T73" s="80">
        <f>IFERROR(R73/(P73),"-")</f>
        <v>0.5</v>
      </c>
      <c r="U73" s="336"/>
      <c r="V73" s="82">
        <v>0</v>
      </c>
      <c r="W73" s="80">
        <f>IF(P73=0,"-",V73/P73)</f>
        <v>0</v>
      </c>
      <c r="X73" s="335">
        <v>0</v>
      </c>
      <c r="Y73" s="336">
        <f>IFERROR(X73/P73,"-")</f>
        <v>0</v>
      </c>
      <c r="Z73" s="336" t="str">
        <f>IFERROR(X73/V73,"-")</f>
        <v>-</v>
      </c>
      <c r="AA73" s="330"/>
      <c r="AB73" s="83"/>
      <c r="AC73" s="77"/>
      <c r="AD73" s="92"/>
      <c r="AE73" s="93">
        <f>IF(P73=0,"",IF(AD73=0,"",(AD73/P73)))</f>
        <v>0</v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>
        <v>1</v>
      </c>
      <c r="AN73" s="99">
        <f>IF(P73=0,"",IF(AM73=0,"",(AM73/P73)))</f>
        <v>0.5</v>
      </c>
      <c r="AO73" s="98"/>
      <c r="AP73" s="100">
        <f>IFERROR(AO73/AM73,"-")</f>
        <v>0</v>
      </c>
      <c r="AQ73" s="101"/>
      <c r="AR73" s="102">
        <f>IFERROR(AQ73/AM73,"-")</f>
        <v>0</v>
      </c>
      <c r="AS73" s="103"/>
      <c r="AT73" s="103"/>
      <c r="AU73" s="103"/>
      <c r="AV73" s="104"/>
      <c r="AW73" s="105">
        <f>IF(P73=0,"",IF(AV73=0,"",(AV73/P73)))</f>
        <v>0</v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/>
      <c r="BF73" s="111">
        <f>IF(P73=0,"",IF(BE73=0,"",(BE73/P73)))</f>
        <v>0</v>
      </c>
      <c r="BG73" s="110"/>
      <c r="BH73" s="112" t="str">
        <f>IFERROR(BG73/BE73,"-")</f>
        <v>-</v>
      </c>
      <c r="BI73" s="113"/>
      <c r="BJ73" s="114" t="str">
        <f>IFERROR(BI73/BE73,"-")</f>
        <v>-</v>
      </c>
      <c r="BK73" s="115"/>
      <c r="BL73" s="115"/>
      <c r="BM73" s="115"/>
      <c r="BN73" s="117">
        <v>1</v>
      </c>
      <c r="BO73" s="118">
        <f>IF(P73=0,"",IF(BN73=0,"",(BN73/P73)))</f>
        <v>0.5</v>
      </c>
      <c r="BP73" s="119"/>
      <c r="BQ73" s="120">
        <f>IFERROR(BP73/BN73,"-")</f>
        <v>0</v>
      </c>
      <c r="BR73" s="121"/>
      <c r="BS73" s="122">
        <f>IFERROR(BR73/BN73,"-")</f>
        <v>0</v>
      </c>
      <c r="BT73" s="123"/>
      <c r="BU73" s="123"/>
      <c r="BV73" s="123"/>
      <c r="BW73" s="124"/>
      <c r="BX73" s="125">
        <f>IF(P73=0,"",IF(BW73=0,"",(BW73/P73)))</f>
        <v>0</v>
      </c>
      <c r="BY73" s="126"/>
      <c r="BZ73" s="127" t="str">
        <f>IFERROR(BY73/BW73,"-")</f>
        <v>-</v>
      </c>
      <c r="CA73" s="128"/>
      <c r="CB73" s="129" t="str">
        <f>IFERROR(CA73/BW73,"-")</f>
        <v>-</v>
      </c>
      <c r="CC73" s="130"/>
      <c r="CD73" s="130"/>
      <c r="CE73" s="130"/>
      <c r="CF73" s="131"/>
      <c r="CG73" s="132">
        <f>IF(P73=0,"",IF(CF73=0,"",(CF73/P73)))</f>
        <v>0</v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0</v>
      </c>
      <c r="CP73" s="139">
        <v>0</v>
      </c>
      <c r="CQ73" s="139"/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/>
      <c r="B74" s="347" t="s">
        <v>191</v>
      </c>
      <c r="C74" s="347"/>
      <c r="D74" s="347" t="s">
        <v>192</v>
      </c>
      <c r="E74" s="347" t="s">
        <v>193</v>
      </c>
      <c r="F74" s="347" t="s">
        <v>78</v>
      </c>
      <c r="G74" s="88"/>
      <c r="H74" s="88" t="s">
        <v>169</v>
      </c>
      <c r="I74" s="88"/>
      <c r="J74" s="330"/>
      <c r="K74" s="79">
        <v>0</v>
      </c>
      <c r="L74" s="79">
        <v>0</v>
      </c>
      <c r="M74" s="79">
        <v>0</v>
      </c>
      <c r="N74" s="89">
        <v>3</v>
      </c>
      <c r="O74" s="90">
        <v>0</v>
      </c>
      <c r="P74" s="91">
        <f>N74+O74</f>
        <v>3</v>
      </c>
      <c r="Q74" s="80" t="str">
        <f>IFERROR(P74/M74,"-")</f>
        <v>-</v>
      </c>
      <c r="R74" s="79">
        <v>3</v>
      </c>
      <c r="S74" s="79">
        <v>0</v>
      </c>
      <c r="T74" s="80">
        <f>IFERROR(R74/(P74),"-")</f>
        <v>1</v>
      </c>
      <c r="U74" s="336"/>
      <c r="V74" s="82">
        <v>0</v>
      </c>
      <c r="W74" s="80">
        <f>IF(P74=0,"-",V74/P74)</f>
        <v>0</v>
      </c>
      <c r="X74" s="335">
        <v>0</v>
      </c>
      <c r="Y74" s="336">
        <f>IFERROR(X74/P74,"-")</f>
        <v>0</v>
      </c>
      <c r="Z74" s="336" t="str">
        <f>IFERROR(X74/V74,"-")</f>
        <v>-</v>
      </c>
      <c r="AA74" s="330"/>
      <c r="AB74" s="83"/>
      <c r="AC74" s="77"/>
      <c r="AD74" s="92"/>
      <c r="AE74" s="93">
        <f>IF(P74=0,"",IF(AD74=0,"",(AD74/P74)))</f>
        <v>0</v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/>
      <c r="AN74" s="99">
        <f>IF(P74=0,"",IF(AM74=0,"",(AM74/P74)))</f>
        <v>0</v>
      </c>
      <c r="AO74" s="98"/>
      <c r="AP74" s="100" t="str">
        <f>IFERROR(AO74/AM74,"-")</f>
        <v>-</v>
      </c>
      <c r="AQ74" s="101"/>
      <c r="AR74" s="102" t="str">
        <f>IFERROR(AQ74/AM74,"-")</f>
        <v>-</v>
      </c>
      <c r="AS74" s="103"/>
      <c r="AT74" s="103"/>
      <c r="AU74" s="103"/>
      <c r="AV74" s="104"/>
      <c r="AW74" s="105">
        <f>IF(P74=0,"",IF(AV74=0,"",(AV74/P74)))</f>
        <v>0</v>
      </c>
      <c r="AX74" s="104"/>
      <c r="AY74" s="106" t="str">
        <f>IFERROR(AX74/AV74,"-")</f>
        <v>-</v>
      </c>
      <c r="AZ74" s="107"/>
      <c r="BA74" s="108" t="str">
        <f>IFERROR(AZ74/AV74,"-")</f>
        <v>-</v>
      </c>
      <c r="BB74" s="109"/>
      <c r="BC74" s="109"/>
      <c r="BD74" s="109"/>
      <c r="BE74" s="110"/>
      <c r="BF74" s="111">
        <f>IF(P74=0,"",IF(BE74=0,"",(BE74/P74)))</f>
        <v>0</v>
      </c>
      <c r="BG74" s="110"/>
      <c r="BH74" s="112" t="str">
        <f>IFERROR(BG74/BE74,"-")</f>
        <v>-</v>
      </c>
      <c r="BI74" s="113"/>
      <c r="BJ74" s="114" t="str">
        <f>IFERROR(BI74/BE74,"-")</f>
        <v>-</v>
      </c>
      <c r="BK74" s="115"/>
      <c r="BL74" s="115"/>
      <c r="BM74" s="115"/>
      <c r="BN74" s="117">
        <v>1</v>
      </c>
      <c r="BO74" s="118">
        <f>IF(P74=0,"",IF(BN74=0,"",(BN74/P74)))</f>
        <v>0.33333333333333</v>
      </c>
      <c r="BP74" s="119"/>
      <c r="BQ74" s="120">
        <f>IFERROR(BP74/BN74,"-")</f>
        <v>0</v>
      </c>
      <c r="BR74" s="121"/>
      <c r="BS74" s="122">
        <f>IFERROR(BR74/BN74,"-")</f>
        <v>0</v>
      </c>
      <c r="BT74" s="123"/>
      <c r="BU74" s="123"/>
      <c r="BV74" s="123"/>
      <c r="BW74" s="124">
        <v>1</v>
      </c>
      <c r="BX74" s="125">
        <f>IF(P74=0,"",IF(BW74=0,"",(BW74/P74)))</f>
        <v>0.33333333333333</v>
      </c>
      <c r="BY74" s="126"/>
      <c r="BZ74" s="127">
        <f>IFERROR(BY74/BW74,"-")</f>
        <v>0</v>
      </c>
      <c r="CA74" s="128"/>
      <c r="CB74" s="129">
        <f>IFERROR(CA74/BW74,"-")</f>
        <v>0</v>
      </c>
      <c r="CC74" s="130"/>
      <c r="CD74" s="130"/>
      <c r="CE74" s="130"/>
      <c r="CF74" s="131">
        <v>1</v>
      </c>
      <c r="CG74" s="132">
        <f>IF(P74=0,"",IF(CF74=0,"",(CF74/P74)))</f>
        <v>0.33333333333333</v>
      </c>
      <c r="CH74" s="133"/>
      <c r="CI74" s="134">
        <f>IFERROR(CH74/CF74,"-")</f>
        <v>0</v>
      </c>
      <c r="CJ74" s="135"/>
      <c r="CK74" s="136">
        <f>IFERROR(CJ74/CF74,"-")</f>
        <v>0</v>
      </c>
      <c r="CL74" s="137"/>
      <c r="CM74" s="137"/>
      <c r="CN74" s="137"/>
      <c r="CO74" s="138">
        <v>0</v>
      </c>
      <c r="CP74" s="139">
        <v>0</v>
      </c>
      <c r="CQ74" s="139"/>
      <c r="CR74" s="139"/>
      <c r="CS74" s="140" t="str">
        <f>IF(AND(CQ74=0,CR74=0),"",IF(AND(CQ74&lt;=100000,CR74&lt;=100000),"",IF(CQ74/CP74&gt;0.7,"男高",IF(CR74/CP74&gt;0.7,"女高",""))))</f>
        <v/>
      </c>
    </row>
    <row r="75" spans="1:98">
      <c r="A75" s="78"/>
      <c r="B75" s="347" t="s">
        <v>194</v>
      </c>
      <c r="C75" s="347"/>
      <c r="D75" s="347" t="s">
        <v>107</v>
      </c>
      <c r="E75" s="347" t="s">
        <v>107</v>
      </c>
      <c r="F75" s="347" t="s">
        <v>71</v>
      </c>
      <c r="G75" s="88"/>
      <c r="H75" s="88"/>
      <c r="I75" s="88"/>
      <c r="J75" s="330"/>
      <c r="K75" s="79">
        <v>65</v>
      </c>
      <c r="L75" s="79">
        <v>24</v>
      </c>
      <c r="M75" s="79">
        <v>42</v>
      </c>
      <c r="N75" s="89">
        <v>1</v>
      </c>
      <c r="O75" s="90">
        <v>0</v>
      </c>
      <c r="P75" s="91">
        <f>N75+O75</f>
        <v>1</v>
      </c>
      <c r="Q75" s="80">
        <f>IFERROR(P75/M75,"-")</f>
        <v>0.023809523809524</v>
      </c>
      <c r="R75" s="79">
        <v>0</v>
      </c>
      <c r="S75" s="79">
        <v>0</v>
      </c>
      <c r="T75" s="80">
        <f>IFERROR(R75/(P75),"-")</f>
        <v>0</v>
      </c>
      <c r="U75" s="336"/>
      <c r="V75" s="82">
        <v>0</v>
      </c>
      <c r="W75" s="80">
        <f>IF(P75=0,"-",V75/P75)</f>
        <v>0</v>
      </c>
      <c r="X75" s="335">
        <v>0</v>
      </c>
      <c r="Y75" s="336">
        <f>IFERROR(X75/P75,"-")</f>
        <v>0</v>
      </c>
      <c r="Z75" s="336" t="str">
        <f>IFERROR(X75/V75,"-")</f>
        <v>-</v>
      </c>
      <c r="AA75" s="330"/>
      <c r="AB75" s="83"/>
      <c r="AC75" s="77"/>
      <c r="AD75" s="92"/>
      <c r="AE75" s="93">
        <f>IF(P75=0,"",IF(AD75=0,"",(AD75/P75)))</f>
        <v>0</v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>
        <f>IF(P75=0,"",IF(AM75=0,"",(AM75/P75)))</f>
        <v>0</v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/>
      <c r="AW75" s="105">
        <f>IF(P75=0,"",IF(AV75=0,"",(AV75/P75)))</f>
        <v>0</v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/>
      <c r="BF75" s="111">
        <f>IF(P75=0,"",IF(BE75=0,"",(BE75/P75)))</f>
        <v>0</v>
      </c>
      <c r="BG75" s="110"/>
      <c r="BH75" s="112" t="str">
        <f>IFERROR(BG75/BE75,"-")</f>
        <v>-</v>
      </c>
      <c r="BI75" s="113"/>
      <c r="BJ75" s="114" t="str">
        <f>IFERROR(BI75/BE75,"-")</f>
        <v>-</v>
      </c>
      <c r="BK75" s="115"/>
      <c r="BL75" s="115"/>
      <c r="BM75" s="115"/>
      <c r="BN75" s="117">
        <v>1</v>
      </c>
      <c r="BO75" s="118">
        <f>IF(P75=0,"",IF(BN75=0,"",(BN75/P75)))</f>
        <v>1</v>
      </c>
      <c r="BP75" s="119"/>
      <c r="BQ75" s="120">
        <f>IFERROR(BP75/BN75,"-")</f>
        <v>0</v>
      </c>
      <c r="BR75" s="121"/>
      <c r="BS75" s="122">
        <f>IFERROR(BR75/BN75,"-")</f>
        <v>0</v>
      </c>
      <c r="BT75" s="123"/>
      <c r="BU75" s="123"/>
      <c r="BV75" s="123"/>
      <c r="BW75" s="124"/>
      <c r="BX75" s="125">
        <f>IF(P75=0,"",IF(BW75=0,"",(BW75/P75)))</f>
        <v>0</v>
      </c>
      <c r="BY75" s="126"/>
      <c r="BZ75" s="127" t="str">
        <f>IFERROR(BY75/BW75,"-")</f>
        <v>-</v>
      </c>
      <c r="CA75" s="128"/>
      <c r="CB75" s="129" t="str">
        <f>IFERROR(CA75/BW75,"-")</f>
        <v>-</v>
      </c>
      <c r="CC75" s="130"/>
      <c r="CD75" s="130"/>
      <c r="CE75" s="130"/>
      <c r="CF75" s="131"/>
      <c r="CG75" s="132">
        <f>IF(P75=0,"",IF(CF75=0,"",(CF75/P75)))</f>
        <v>0</v>
      </c>
      <c r="CH75" s="133"/>
      <c r="CI75" s="134" t="str">
        <f>IFERROR(CH75/CF75,"-")</f>
        <v>-</v>
      </c>
      <c r="CJ75" s="135"/>
      <c r="CK75" s="136" t="str">
        <f>IFERROR(CJ75/CF75,"-")</f>
        <v>-</v>
      </c>
      <c r="CL75" s="137"/>
      <c r="CM75" s="137"/>
      <c r="CN75" s="137"/>
      <c r="CO75" s="138">
        <v>0</v>
      </c>
      <c r="CP75" s="139">
        <v>0</v>
      </c>
      <c r="CQ75" s="139"/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>
        <f>AB76</f>
        <v>0</v>
      </c>
      <c r="B76" s="347" t="s">
        <v>195</v>
      </c>
      <c r="C76" s="347"/>
      <c r="D76" s="347" t="s">
        <v>196</v>
      </c>
      <c r="E76" s="347" t="s">
        <v>197</v>
      </c>
      <c r="F76" s="347" t="s">
        <v>78</v>
      </c>
      <c r="G76" s="88" t="s">
        <v>198</v>
      </c>
      <c r="H76" s="88" t="s">
        <v>169</v>
      </c>
      <c r="I76" s="88" t="s">
        <v>170</v>
      </c>
      <c r="J76" s="330">
        <v>180000</v>
      </c>
      <c r="K76" s="79">
        <v>0</v>
      </c>
      <c r="L76" s="79">
        <v>0</v>
      </c>
      <c r="M76" s="79">
        <v>0</v>
      </c>
      <c r="N76" s="89">
        <v>2</v>
      </c>
      <c r="O76" s="90">
        <v>0</v>
      </c>
      <c r="P76" s="91">
        <f>N76+O76</f>
        <v>2</v>
      </c>
      <c r="Q76" s="80" t="str">
        <f>IFERROR(P76/M76,"-")</f>
        <v>-</v>
      </c>
      <c r="R76" s="79">
        <v>2</v>
      </c>
      <c r="S76" s="79">
        <v>0</v>
      </c>
      <c r="T76" s="80">
        <f>IFERROR(R76/(P76),"-")</f>
        <v>1</v>
      </c>
      <c r="U76" s="336">
        <f>IFERROR(J76/SUM(N76:O80),"-")</f>
        <v>45000</v>
      </c>
      <c r="V76" s="82">
        <v>1</v>
      </c>
      <c r="W76" s="80">
        <f>IF(P76=0,"-",V76/P76)</f>
        <v>0.5</v>
      </c>
      <c r="X76" s="335">
        <v>0</v>
      </c>
      <c r="Y76" s="336">
        <f>IFERROR(X76/P76,"-")</f>
        <v>0</v>
      </c>
      <c r="Z76" s="336">
        <f>IFERROR(X76/V76,"-")</f>
        <v>0</v>
      </c>
      <c r="AA76" s="330">
        <f>SUM(X76:X80)-SUM(J76:J80)</f>
        <v>-180000</v>
      </c>
      <c r="AB76" s="83">
        <f>SUM(X76:X80)/SUM(J76:J80)</f>
        <v>0</v>
      </c>
      <c r="AC76" s="77"/>
      <c r="AD76" s="92"/>
      <c r="AE76" s="93">
        <f>IF(P76=0,"",IF(AD76=0,"",(AD76/P76)))</f>
        <v>0</v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/>
      <c r="AN76" s="99">
        <f>IF(P76=0,"",IF(AM76=0,"",(AM76/P76)))</f>
        <v>0</v>
      </c>
      <c r="AO76" s="98"/>
      <c r="AP76" s="100" t="str">
        <f>IFERROR(AO76/AM76,"-")</f>
        <v>-</v>
      </c>
      <c r="AQ76" s="101"/>
      <c r="AR76" s="102" t="str">
        <f>IFERROR(AQ76/AM76,"-")</f>
        <v>-</v>
      </c>
      <c r="AS76" s="103"/>
      <c r="AT76" s="103"/>
      <c r="AU76" s="103"/>
      <c r="AV76" s="104"/>
      <c r="AW76" s="105">
        <f>IF(P76=0,"",IF(AV76=0,"",(AV76/P76)))</f>
        <v>0</v>
      </c>
      <c r="AX76" s="104"/>
      <c r="AY76" s="106" t="str">
        <f>IFERROR(AX76/AV76,"-")</f>
        <v>-</v>
      </c>
      <c r="AZ76" s="107"/>
      <c r="BA76" s="108" t="str">
        <f>IFERROR(AZ76/AV76,"-")</f>
        <v>-</v>
      </c>
      <c r="BB76" s="109"/>
      <c r="BC76" s="109"/>
      <c r="BD76" s="109"/>
      <c r="BE76" s="110"/>
      <c r="BF76" s="111">
        <f>IF(P76=0,"",IF(BE76=0,"",(BE76/P76)))</f>
        <v>0</v>
      </c>
      <c r="BG76" s="110"/>
      <c r="BH76" s="112" t="str">
        <f>IFERROR(BG76/BE76,"-")</f>
        <v>-</v>
      </c>
      <c r="BI76" s="113"/>
      <c r="BJ76" s="114" t="str">
        <f>IFERROR(BI76/BE76,"-")</f>
        <v>-</v>
      </c>
      <c r="BK76" s="115"/>
      <c r="BL76" s="115"/>
      <c r="BM76" s="115"/>
      <c r="BN76" s="117">
        <v>1</v>
      </c>
      <c r="BO76" s="118">
        <f>IF(P76=0,"",IF(BN76=0,"",(BN76/P76)))</f>
        <v>0.5</v>
      </c>
      <c r="BP76" s="119">
        <v>1</v>
      </c>
      <c r="BQ76" s="120">
        <f>IFERROR(BP76/BN76,"-")</f>
        <v>1</v>
      </c>
      <c r="BR76" s="121">
        <v>3000</v>
      </c>
      <c r="BS76" s="122">
        <f>IFERROR(BR76/BN76,"-")</f>
        <v>3000</v>
      </c>
      <c r="BT76" s="123">
        <v>1</v>
      </c>
      <c r="BU76" s="123"/>
      <c r="BV76" s="123"/>
      <c r="BW76" s="124">
        <v>1</v>
      </c>
      <c r="BX76" s="125">
        <f>IF(P76=0,"",IF(BW76=0,"",(BW76/P76)))</f>
        <v>0.5</v>
      </c>
      <c r="BY76" s="126"/>
      <c r="BZ76" s="127">
        <f>IFERROR(BY76/BW76,"-")</f>
        <v>0</v>
      </c>
      <c r="CA76" s="128"/>
      <c r="CB76" s="129">
        <f>IFERROR(CA76/BW76,"-")</f>
        <v>0</v>
      </c>
      <c r="CC76" s="130"/>
      <c r="CD76" s="130"/>
      <c r="CE76" s="130"/>
      <c r="CF76" s="131"/>
      <c r="CG76" s="132">
        <f>IF(P76=0,"",IF(CF76=0,"",(CF76/P76)))</f>
        <v>0</v>
      </c>
      <c r="CH76" s="133"/>
      <c r="CI76" s="134" t="str">
        <f>IFERROR(CH76/CF76,"-")</f>
        <v>-</v>
      </c>
      <c r="CJ76" s="135"/>
      <c r="CK76" s="136" t="str">
        <f>IFERROR(CJ76/CF76,"-")</f>
        <v>-</v>
      </c>
      <c r="CL76" s="137"/>
      <c r="CM76" s="137"/>
      <c r="CN76" s="137"/>
      <c r="CO76" s="138">
        <v>1</v>
      </c>
      <c r="CP76" s="139">
        <v>0</v>
      </c>
      <c r="CQ76" s="139">
        <v>3000</v>
      </c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78"/>
      <c r="B77" s="347" t="s">
        <v>199</v>
      </c>
      <c r="C77" s="347"/>
      <c r="D77" s="347" t="s">
        <v>200</v>
      </c>
      <c r="E77" s="347" t="s">
        <v>201</v>
      </c>
      <c r="F77" s="347" t="s">
        <v>78</v>
      </c>
      <c r="G77" s="88"/>
      <c r="H77" s="88" t="s">
        <v>169</v>
      </c>
      <c r="I77" s="88"/>
      <c r="J77" s="330"/>
      <c r="K77" s="79">
        <v>0</v>
      </c>
      <c r="L77" s="79">
        <v>0</v>
      </c>
      <c r="M77" s="79">
        <v>0</v>
      </c>
      <c r="N77" s="89">
        <v>0</v>
      </c>
      <c r="O77" s="90">
        <v>0</v>
      </c>
      <c r="P77" s="91">
        <f>N77+O77</f>
        <v>0</v>
      </c>
      <c r="Q77" s="80" t="str">
        <f>IFERROR(P77/M77,"-")</f>
        <v>-</v>
      </c>
      <c r="R77" s="79">
        <v>0</v>
      </c>
      <c r="S77" s="79">
        <v>0</v>
      </c>
      <c r="T77" s="80" t="str">
        <f>IFERROR(R77/(P77),"-")</f>
        <v>-</v>
      </c>
      <c r="U77" s="336"/>
      <c r="V77" s="82">
        <v>0</v>
      </c>
      <c r="W77" s="80" t="str">
        <f>IF(P77=0,"-",V77/P77)</f>
        <v>-</v>
      </c>
      <c r="X77" s="335">
        <v>0</v>
      </c>
      <c r="Y77" s="336" t="str">
        <f>IFERROR(X77/P77,"-")</f>
        <v>-</v>
      </c>
      <c r="Z77" s="336" t="str">
        <f>IFERROR(X77/V77,"-")</f>
        <v>-</v>
      </c>
      <c r="AA77" s="330"/>
      <c r="AB77" s="83"/>
      <c r="AC77" s="77"/>
      <c r="AD77" s="92"/>
      <c r="AE77" s="93" t="str">
        <f>IF(P77=0,"",IF(AD77=0,"",(AD77/P77)))</f>
        <v/>
      </c>
      <c r="AF77" s="92"/>
      <c r="AG77" s="94" t="str">
        <f>IFERROR(AF77/AD77,"-")</f>
        <v>-</v>
      </c>
      <c r="AH77" s="95"/>
      <c r="AI77" s="96" t="str">
        <f>IFERROR(AH77/AD77,"-")</f>
        <v>-</v>
      </c>
      <c r="AJ77" s="97"/>
      <c r="AK77" s="97"/>
      <c r="AL77" s="97"/>
      <c r="AM77" s="98"/>
      <c r="AN77" s="99" t="str">
        <f>IF(P77=0,"",IF(AM77=0,"",(AM77/P77)))</f>
        <v/>
      </c>
      <c r="AO77" s="98"/>
      <c r="AP77" s="100" t="str">
        <f>IFERROR(AO77/AM77,"-")</f>
        <v>-</v>
      </c>
      <c r="AQ77" s="101"/>
      <c r="AR77" s="102" t="str">
        <f>IFERROR(AQ77/AM77,"-")</f>
        <v>-</v>
      </c>
      <c r="AS77" s="103"/>
      <c r="AT77" s="103"/>
      <c r="AU77" s="103"/>
      <c r="AV77" s="104"/>
      <c r="AW77" s="105" t="str">
        <f>IF(P77=0,"",IF(AV77=0,"",(AV77/P77)))</f>
        <v/>
      </c>
      <c r="AX77" s="104"/>
      <c r="AY77" s="106" t="str">
        <f>IFERROR(AX77/AV77,"-")</f>
        <v>-</v>
      </c>
      <c r="AZ77" s="107"/>
      <c r="BA77" s="108" t="str">
        <f>IFERROR(AZ77/AV77,"-")</f>
        <v>-</v>
      </c>
      <c r="BB77" s="109"/>
      <c r="BC77" s="109"/>
      <c r="BD77" s="109"/>
      <c r="BE77" s="110"/>
      <c r="BF77" s="111" t="str">
        <f>IF(P77=0,"",IF(BE77=0,"",(BE77/P77)))</f>
        <v/>
      </c>
      <c r="BG77" s="110"/>
      <c r="BH77" s="112" t="str">
        <f>IFERROR(BG77/BE77,"-")</f>
        <v>-</v>
      </c>
      <c r="BI77" s="113"/>
      <c r="BJ77" s="114" t="str">
        <f>IFERROR(BI77/BE77,"-")</f>
        <v>-</v>
      </c>
      <c r="BK77" s="115"/>
      <c r="BL77" s="115"/>
      <c r="BM77" s="115"/>
      <c r="BN77" s="117"/>
      <c r="BO77" s="118" t="str">
        <f>IF(P77=0,"",IF(BN77=0,"",(BN77/P77)))</f>
        <v/>
      </c>
      <c r="BP77" s="119"/>
      <c r="BQ77" s="120" t="str">
        <f>IFERROR(BP77/BN77,"-")</f>
        <v>-</v>
      </c>
      <c r="BR77" s="121"/>
      <c r="BS77" s="122" t="str">
        <f>IFERROR(BR77/BN77,"-")</f>
        <v>-</v>
      </c>
      <c r="BT77" s="123"/>
      <c r="BU77" s="123"/>
      <c r="BV77" s="123"/>
      <c r="BW77" s="124"/>
      <c r="BX77" s="125" t="str">
        <f>IF(P77=0,"",IF(BW77=0,"",(BW77/P77)))</f>
        <v/>
      </c>
      <c r="BY77" s="126"/>
      <c r="BZ77" s="127" t="str">
        <f>IFERROR(BY77/BW77,"-")</f>
        <v>-</v>
      </c>
      <c r="CA77" s="128"/>
      <c r="CB77" s="129" t="str">
        <f>IFERROR(CA77/BW77,"-")</f>
        <v>-</v>
      </c>
      <c r="CC77" s="130"/>
      <c r="CD77" s="130"/>
      <c r="CE77" s="130"/>
      <c r="CF77" s="131"/>
      <c r="CG77" s="132" t="str">
        <f>IF(P77=0,"",IF(CF77=0,"",(CF77/P77)))</f>
        <v/>
      </c>
      <c r="CH77" s="133"/>
      <c r="CI77" s="134" t="str">
        <f>IFERROR(CH77/CF77,"-")</f>
        <v>-</v>
      </c>
      <c r="CJ77" s="135"/>
      <c r="CK77" s="136" t="str">
        <f>IFERROR(CJ77/CF77,"-")</f>
        <v>-</v>
      </c>
      <c r="CL77" s="137"/>
      <c r="CM77" s="137"/>
      <c r="CN77" s="137"/>
      <c r="CO77" s="138">
        <v>0</v>
      </c>
      <c r="CP77" s="139">
        <v>0</v>
      </c>
      <c r="CQ77" s="139"/>
      <c r="CR77" s="139"/>
      <c r="CS77" s="140" t="str">
        <f>IF(AND(CQ77=0,CR77=0),"",IF(AND(CQ77&lt;=100000,CR77&lt;=100000),"",IF(CQ77/CP77&gt;0.7,"男高",IF(CR77/CP77&gt;0.7,"女高",""))))</f>
        <v/>
      </c>
    </row>
    <row r="78" spans="1:98">
      <c r="A78" s="78"/>
      <c r="B78" s="347" t="s">
        <v>202</v>
      </c>
      <c r="C78" s="347"/>
      <c r="D78" s="347" t="s">
        <v>203</v>
      </c>
      <c r="E78" s="347" t="s">
        <v>204</v>
      </c>
      <c r="F78" s="347" t="s">
        <v>78</v>
      </c>
      <c r="G78" s="88"/>
      <c r="H78" s="88" t="s">
        <v>169</v>
      </c>
      <c r="I78" s="88"/>
      <c r="J78" s="330"/>
      <c r="K78" s="79">
        <v>0</v>
      </c>
      <c r="L78" s="79">
        <v>0</v>
      </c>
      <c r="M78" s="79">
        <v>0</v>
      </c>
      <c r="N78" s="89">
        <v>1</v>
      </c>
      <c r="O78" s="90">
        <v>0</v>
      </c>
      <c r="P78" s="91">
        <f>N78+O78</f>
        <v>1</v>
      </c>
      <c r="Q78" s="80" t="str">
        <f>IFERROR(P78/M78,"-")</f>
        <v>-</v>
      </c>
      <c r="R78" s="79">
        <v>1</v>
      </c>
      <c r="S78" s="79">
        <v>0</v>
      </c>
      <c r="T78" s="80">
        <f>IFERROR(R78/(P78),"-")</f>
        <v>1</v>
      </c>
      <c r="U78" s="336"/>
      <c r="V78" s="82">
        <v>0</v>
      </c>
      <c r="W78" s="80">
        <f>IF(P78=0,"-",V78/P78)</f>
        <v>0</v>
      </c>
      <c r="X78" s="335">
        <v>0</v>
      </c>
      <c r="Y78" s="336">
        <f>IFERROR(X78/P78,"-")</f>
        <v>0</v>
      </c>
      <c r="Z78" s="336" t="str">
        <f>IFERROR(X78/V78,"-")</f>
        <v>-</v>
      </c>
      <c r="AA78" s="330"/>
      <c r="AB78" s="83"/>
      <c r="AC78" s="77"/>
      <c r="AD78" s="92"/>
      <c r="AE78" s="93">
        <f>IF(P78=0,"",IF(AD78=0,"",(AD78/P78)))</f>
        <v>0</v>
      </c>
      <c r="AF78" s="92"/>
      <c r="AG78" s="94" t="str">
        <f>IFERROR(AF78/AD78,"-")</f>
        <v>-</v>
      </c>
      <c r="AH78" s="95"/>
      <c r="AI78" s="96" t="str">
        <f>IFERROR(AH78/AD78,"-")</f>
        <v>-</v>
      </c>
      <c r="AJ78" s="97"/>
      <c r="AK78" s="97"/>
      <c r="AL78" s="97"/>
      <c r="AM78" s="98"/>
      <c r="AN78" s="99">
        <f>IF(P78=0,"",IF(AM78=0,"",(AM78/P78)))</f>
        <v>0</v>
      </c>
      <c r="AO78" s="98"/>
      <c r="AP78" s="100" t="str">
        <f>IFERROR(AO78/AM78,"-")</f>
        <v>-</v>
      </c>
      <c r="AQ78" s="101"/>
      <c r="AR78" s="102" t="str">
        <f>IFERROR(AQ78/AM78,"-")</f>
        <v>-</v>
      </c>
      <c r="AS78" s="103"/>
      <c r="AT78" s="103"/>
      <c r="AU78" s="103"/>
      <c r="AV78" s="104"/>
      <c r="AW78" s="105">
        <f>IF(P78=0,"",IF(AV78=0,"",(AV78/P78)))</f>
        <v>0</v>
      </c>
      <c r="AX78" s="104"/>
      <c r="AY78" s="106" t="str">
        <f>IFERROR(AX78/AV78,"-")</f>
        <v>-</v>
      </c>
      <c r="AZ78" s="107"/>
      <c r="BA78" s="108" t="str">
        <f>IFERROR(AZ78/AV78,"-")</f>
        <v>-</v>
      </c>
      <c r="BB78" s="109"/>
      <c r="BC78" s="109"/>
      <c r="BD78" s="109"/>
      <c r="BE78" s="110">
        <v>1</v>
      </c>
      <c r="BF78" s="111">
        <f>IF(P78=0,"",IF(BE78=0,"",(BE78/P78)))</f>
        <v>1</v>
      </c>
      <c r="BG78" s="110"/>
      <c r="BH78" s="112">
        <f>IFERROR(BG78/BE78,"-")</f>
        <v>0</v>
      </c>
      <c r="BI78" s="113"/>
      <c r="BJ78" s="114">
        <f>IFERROR(BI78/BE78,"-")</f>
        <v>0</v>
      </c>
      <c r="BK78" s="115"/>
      <c r="BL78" s="115"/>
      <c r="BM78" s="115"/>
      <c r="BN78" s="117"/>
      <c r="BO78" s="118">
        <f>IF(P78=0,"",IF(BN78=0,"",(BN78/P78)))</f>
        <v>0</v>
      </c>
      <c r="BP78" s="119"/>
      <c r="BQ78" s="120" t="str">
        <f>IFERROR(BP78/BN78,"-")</f>
        <v>-</v>
      </c>
      <c r="BR78" s="121"/>
      <c r="BS78" s="122" t="str">
        <f>IFERROR(BR78/BN78,"-")</f>
        <v>-</v>
      </c>
      <c r="BT78" s="123"/>
      <c r="BU78" s="123"/>
      <c r="BV78" s="123"/>
      <c r="BW78" s="124"/>
      <c r="BX78" s="125">
        <f>IF(P78=0,"",IF(BW78=0,"",(BW78/P78)))</f>
        <v>0</v>
      </c>
      <c r="BY78" s="126"/>
      <c r="BZ78" s="127" t="str">
        <f>IFERROR(BY78/BW78,"-")</f>
        <v>-</v>
      </c>
      <c r="CA78" s="128"/>
      <c r="CB78" s="129" t="str">
        <f>IFERROR(CA78/BW78,"-")</f>
        <v>-</v>
      </c>
      <c r="CC78" s="130"/>
      <c r="CD78" s="130"/>
      <c r="CE78" s="130"/>
      <c r="CF78" s="131"/>
      <c r="CG78" s="132">
        <f>IF(P78=0,"",IF(CF78=0,"",(CF78/P78)))</f>
        <v>0</v>
      </c>
      <c r="CH78" s="133"/>
      <c r="CI78" s="134" t="str">
        <f>IFERROR(CH78/CF78,"-")</f>
        <v>-</v>
      </c>
      <c r="CJ78" s="135"/>
      <c r="CK78" s="136" t="str">
        <f>IFERROR(CJ78/CF78,"-")</f>
        <v>-</v>
      </c>
      <c r="CL78" s="137"/>
      <c r="CM78" s="137"/>
      <c r="CN78" s="137"/>
      <c r="CO78" s="138">
        <v>0</v>
      </c>
      <c r="CP78" s="139">
        <v>0</v>
      </c>
      <c r="CQ78" s="139"/>
      <c r="CR78" s="139"/>
      <c r="CS78" s="140" t="str">
        <f>IF(AND(CQ78=0,CR78=0),"",IF(AND(CQ78&lt;=100000,CR78&lt;=100000),"",IF(CQ78/CP78&gt;0.7,"男高",IF(CR78/CP78&gt;0.7,"女高",""))))</f>
        <v/>
      </c>
    </row>
    <row r="79" spans="1:98">
      <c r="A79" s="78"/>
      <c r="B79" s="347" t="s">
        <v>205</v>
      </c>
      <c r="C79" s="347"/>
      <c r="D79" s="347" t="s">
        <v>206</v>
      </c>
      <c r="E79" s="347" t="s">
        <v>207</v>
      </c>
      <c r="F79" s="347" t="s">
        <v>78</v>
      </c>
      <c r="G79" s="88"/>
      <c r="H79" s="88" t="s">
        <v>169</v>
      </c>
      <c r="I79" s="88"/>
      <c r="J79" s="330"/>
      <c r="K79" s="79">
        <v>0</v>
      </c>
      <c r="L79" s="79">
        <v>0</v>
      </c>
      <c r="M79" s="79">
        <v>0</v>
      </c>
      <c r="N79" s="89">
        <v>1</v>
      </c>
      <c r="O79" s="90">
        <v>0</v>
      </c>
      <c r="P79" s="91">
        <f>N79+O79</f>
        <v>1</v>
      </c>
      <c r="Q79" s="80" t="str">
        <f>IFERROR(P79/M79,"-")</f>
        <v>-</v>
      </c>
      <c r="R79" s="79">
        <v>1</v>
      </c>
      <c r="S79" s="79">
        <v>0</v>
      </c>
      <c r="T79" s="80">
        <f>IFERROR(R79/(P79),"-")</f>
        <v>1</v>
      </c>
      <c r="U79" s="336"/>
      <c r="V79" s="82">
        <v>0</v>
      </c>
      <c r="W79" s="80">
        <f>IF(P79=0,"-",V79/P79)</f>
        <v>0</v>
      </c>
      <c r="X79" s="335">
        <v>0</v>
      </c>
      <c r="Y79" s="336">
        <f>IFERROR(X79/P79,"-")</f>
        <v>0</v>
      </c>
      <c r="Z79" s="336" t="str">
        <f>IFERROR(X79/V79,"-")</f>
        <v>-</v>
      </c>
      <c r="AA79" s="330"/>
      <c r="AB79" s="83"/>
      <c r="AC79" s="77"/>
      <c r="AD79" s="92"/>
      <c r="AE79" s="93">
        <f>IF(P79=0,"",IF(AD79=0,"",(AD79/P79)))</f>
        <v>0</v>
      </c>
      <c r="AF79" s="92"/>
      <c r="AG79" s="94" t="str">
        <f>IFERROR(AF79/AD79,"-")</f>
        <v>-</v>
      </c>
      <c r="AH79" s="95"/>
      <c r="AI79" s="96" t="str">
        <f>IFERROR(AH79/AD79,"-")</f>
        <v>-</v>
      </c>
      <c r="AJ79" s="97"/>
      <c r="AK79" s="97"/>
      <c r="AL79" s="97"/>
      <c r="AM79" s="98"/>
      <c r="AN79" s="99">
        <f>IF(P79=0,"",IF(AM79=0,"",(AM79/P79)))</f>
        <v>0</v>
      </c>
      <c r="AO79" s="98"/>
      <c r="AP79" s="100" t="str">
        <f>IFERROR(AO79/AM79,"-")</f>
        <v>-</v>
      </c>
      <c r="AQ79" s="101"/>
      <c r="AR79" s="102" t="str">
        <f>IFERROR(AQ79/AM79,"-")</f>
        <v>-</v>
      </c>
      <c r="AS79" s="103"/>
      <c r="AT79" s="103"/>
      <c r="AU79" s="103"/>
      <c r="AV79" s="104"/>
      <c r="AW79" s="105">
        <f>IF(P79=0,"",IF(AV79=0,"",(AV79/P79)))</f>
        <v>0</v>
      </c>
      <c r="AX79" s="104"/>
      <c r="AY79" s="106" t="str">
        <f>IFERROR(AX79/AV79,"-")</f>
        <v>-</v>
      </c>
      <c r="AZ79" s="107"/>
      <c r="BA79" s="108" t="str">
        <f>IFERROR(AZ79/AV79,"-")</f>
        <v>-</v>
      </c>
      <c r="BB79" s="109"/>
      <c r="BC79" s="109"/>
      <c r="BD79" s="109"/>
      <c r="BE79" s="110"/>
      <c r="BF79" s="111">
        <f>IF(P79=0,"",IF(BE79=0,"",(BE79/P79)))</f>
        <v>0</v>
      </c>
      <c r="BG79" s="110"/>
      <c r="BH79" s="112" t="str">
        <f>IFERROR(BG79/BE79,"-")</f>
        <v>-</v>
      </c>
      <c r="BI79" s="113"/>
      <c r="BJ79" s="114" t="str">
        <f>IFERROR(BI79/BE79,"-")</f>
        <v>-</v>
      </c>
      <c r="BK79" s="115"/>
      <c r="BL79" s="115"/>
      <c r="BM79" s="115"/>
      <c r="BN79" s="117"/>
      <c r="BO79" s="118">
        <f>IF(P79=0,"",IF(BN79=0,"",(BN79/P79)))</f>
        <v>0</v>
      </c>
      <c r="BP79" s="119"/>
      <c r="BQ79" s="120" t="str">
        <f>IFERROR(BP79/BN79,"-")</f>
        <v>-</v>
      </c>
      <c r="BR79" s="121"/>
      <c r="BS79" s="122" t="str">
        <f>IFERROR(BR79/BN79,"-")</f>
        <v>-</v>
      </c>
      <c r="BT79" s="123"/>
      <c r="BU79" s="123"/>
      <c r="BV79" s="123"/>
      <c r="BW79" s="124"/>
      <c r="BX79" s="125">
        <f>IF(P79=0,"",IF(BW79=0,"",(BW79/P79)))</f>
        <v>0</v>
      </c>
      <c r="BY79" s="126"/>
      <c r="BZ79" s="127" t="str">
        <f>IFERROR(BY79/BW79,"-")</f>
        <v>-</v>
      </c>
      <c r="CA79" s="128"/>
      <c r="CB79" s="129" t="str">
        <f>IFERROR(CA79/BW79,"-")</f>
        <v>-</v>
      </c>
      <c r="CC79" s="130"/>
      <c r="CD79" s="130"/>
      <c r="CE79" s="130"/>
      <c r="CF79" s="131">
        <v>1</v>
      </c>
      <c r="CG79" s="132">
        <f>IF(P79=0,"",IF(CF79=0,"",(CF79/P79)))</f>
        <v>1</v>
      </c>
      <c r="CH79" s="133"/>
      <c r="CI79" s="134">
        <f>IFERROR(CH79/CF79,"-")</f>
        <v>0</v>
      </c>
      <c r="CJ79" s="135"/>
      <c r="CK79" s="136">
        <f>IFERROR(CJ79/CF79,"-")</f>
        <v>0</v>
      </c>
      <c r="CL79" s="137"/>
      <c r="CM79" s="137"/>
      <c r="CN79" s="137"/>
      <c r="CO79" s="138">
        <v>0</v>
      </c>
      <c r="CP79" s="139">
        <v>0</v>
      </c>
      <c r="CQ79" s="139"/>
      <c r="CR79" s="139"/>
      <c r="CS79" s="140" t="str">
        <f>IF(AND(CQ79=0,CR79=0),"",IF(AND(CQ79&lt;=100000,CR79&lt;=100000),"",IF(CQ79/CP79&gt;0.7,"男高",IF(CR79/CP79&gt;0.7,"女高",""))))</f>
        <v/>
      </c>
    </row>
    <row r="80" spans="1:98">
      <c r="A80" s="78"/>
      <c r="B80" s="347" t="s">
        <v>208</v>
      </c>
      <c r="C80" s="347"/>
      <c r="D80" s="347" t="s">
        <v>107</v>
      </c>
      <c r="E80" s="347" t="s">
        <v>107</v>
      </c>
      <c r="F80" s="347" t="s">
        <v>71</v>
      </c>
      <c r="G80" s="88"/>
      <c r="H80" s="88"/>
      <c r="I80" s="88"/>
      <c r="J80" s="330"/>
      <c r="K80" s="79">
        <v>10</v>
      </c>
      <c r="L80" s="79">
        <v>8</v>
      </c>
      <c r="M80" s="79">
        <v>3</v>
      </c>
      <c r="N80" s="89">
        <v>0</v>
      </c>
      <c r="O80" s="90">
        <v>0</v>
      </c>
      <c r="P80" s="91">
        <f>N80+O80</f>
        <v>0</v>
      </c>
      <c r="Q80" s="80">
        <f>IFERROR(P80/M80,"-")</f>
        <v>0</v>
      </c>
      <c r="R80" s="79">
        <v>0</v>
      </c>
      <c r="S80" s="79">
        <v>0</v>
      </c>
      <c r="T80" s="80" t="str">
        <f>IFERROR(R80/(P80),"-")</f>
        <v>-</v>
      </c>
      <c r="U80" s="336"/>
      <c r="V80" s="82">
        <v>0</v>
      </c>
      <c r="W80" s="80" t="str">
        <f>IF(P80=0,"-",V80/P80)</f>
        <v>-</v>
      </c>
      <c r="X80" s="335">
        <v>0</v>
      </c>
      <c r="Y80" s="336" t="str">
        <f>IFERROR(X80/P80,"-")</f>
        <v>-</v>
      </c>
      <c r="Z80" s="336" t="str">
        <f>IFERROR(X80/V80,"-")</f>
        <v>-</v>
      </c>
      <c r="AA80" s="330"/>
      <c r="AB80" s="83"/>
      <c r="AC80" s="77"/>
      <c r="AD80" s="92"/>
      <c r="AE80" s="93" t="str">
        <f>IF(P80=0,"",IF(AD80=0,"",(AD80/P80)))</f>
        <v/>
      </c>
      <c r="AF80" s="92"/>
      <c r="AG80" s="94" t="str">
        <f>IFERROR(AF80/AD80,"-")</f>
        <v>-</v>
      </c>
      <c r="AH80" s="95"/>
      <c r="AI80" s="96" t="str">
        <f>IFERROR(AH80/AD80,"-")</f>
        <v>-</v>
      </c>
      <c r="AJ80" s="97"/>
      <c r="AK80" s="97"/>
      <c r="AL80" s="97"/>
      <c r="AM80" s="98"/>
      <c r="AN80" s="99" t="str">
        <f>IF(P80=0,"",IF(AM80=0,"",(AM80/P80)))</f>
        <v/>
      </c>
      <c r="AO80" s="98"/>
      <c r="AP80" s="100" t="str">
        <f>IFERROR(AO80/AM80,"-")</f>
        <v>-</v>
      </c>
      <c r="AQ80" s="101"/>
      <c r="AR80" s="102" t="str">
        <f>IFERROR(AQ80/AM80,"-")</f>
        <v>-</v>
      </c>
      <c r="AS80" s="103"/>
      <c r="AT80" s="103"/>
      <c r="AU80" s="103"/>
      <c r="AV80" s="104"/>
      <c r="AW80" s="105" t="str">
        <f>IF(P80=0,"",IF(AV80=0,"",(AV80/P80)))</f>
        <v/>
      </c>
      <c r="AX80" s="104"/>
      <c r="AY80" s="106" t="str">
        <f>IFERROR(AX80/AV80,"-")</f>
        <v>-</v>
      </c>
      <c r="AZ80" s="107"/>
      <c r="BA80" s="108" t="str">
        <f>IFERROR(AZ80/AV80,"-")</f>
        <v>-</v>
      </c>
      <c r="BB80" s="109"/>
      <c r="BC80" s="109"/>
      <c r="BD80" s="109"/>
      <c r="BE80" s="110"/>
      <c r="BF80" s="111" t="str">
        <f>IF(P80=0,"",IF(BE80=0,"",(BE80/P80)))</f>
        <v/>
      </c>
      <c r="BG80" s="110"/>
      <c r="BH80" s="112" t="str">
        <f>IFERROR(BG80/BE80,"-")</f>
        <v>-</v>
      </c>
      <c r="BI80" s="113"/>
      <c r="BJ80" s="114" t="str">
        <f>IFERROR(BI80/BE80,"-")</f>
        <v>-</v>
      </c>
      <c r="BK80" s="115"/>
      <c r="BL80" s="115"/>
      <c r="BM80" s="115"/>
      <c r="BN80" s="117"/>
      <c r="BO80" s="118" t="str">
        <f>IF(P80=0,"",IF(BN80=0,"",(BN80/P80)))</f>
        <v/>
      </c>
      <c r="BP80" s="119"/>
      <c r="BQ80" s="120" t="str">
        <f>IFERROR(BP80/BN80,"-")</f>
        <v>-</v>
      </c>
      <c r="BR80" s="121"/>
      <c r="BS80" s="122" t="str">
        <f>IFERROR(BR80/BN80,"-")</f>
        <v>-</v>
      </c>
      <c r="BT80" s="123"/>
      <c r="BU80" s="123"/>
      <c r="BV80" s="123"/>
      <c r="BW80" s="124"/>
      <c r="BX80" s="125" t="str">
        <f>IF(P80=0,"",IF(BW80=0,"",(BW80/P80)))</f>
        <v/>
      </c>
      <c r="BY80" s="126"/>
      <c r="BZ80" s="127" t="str">
        <f>IFERROR(BY80/BW80,"-")</f>
        <v>-</v>
      </c>
      <c r="CA80" s="128"/>
      <c r="CB80" s="129" t="str">
        <f>IFERROR(CA80/BW80,"-")</f>
        <v>-</v>
      </c>
      <c r="CC80" s="130"/>
      <c r="CD80" s="130"/>
      <c r="CE80" s="130"/>
      <c r="CF80" s="131"/>
      <c r="CG80" s="132" t="str">
        <f>IF(P80=0,"",IF(CF80=0,"",(CF80/P80)))</f>
        <v/>
      </c>
      <c r="CH80" s="133"/>
      <c r="CI80" s="134" t="str">
        <f>IFERROR(CH80/CF80,"-")</f>
        <v>-</v>
      </c>
      <c r="CJ80" s="135"/>
      <c r="CK80" s="136" t="str">
        <f>IFERROR(CJ80/CF80,"-")</f>
        <v>-</v>
      </c>
      <c r="CL80" s="137"/>
      <c r="CM80" s="137"/>
      <c r="CN80" s="137"/>
      <c r="CO80" s="138">
        <v>0</v>
      </c>
      <c r="CP80" s="139">
        <v>0</v>
      </c>
      <c r="CQ80" s="139"/>
      <c r="CR80" s="139"/>
      <c r="CS80" s="140" t="str">
        <f>IF(AND(CQ80=0,CR80=0),"",IF(AND(CQ80&lt;=100000,CR80&lt;=100000),"",IF(CQ80/CP80&gt;0.7,"男高",IF(CR80/CP80&gt;0.7,"女高",""))))</f>
        <v/>
      </c>
    </row>
    <row r="81" spans="1:98">
      <c r="A81" s="78">
        <f>AB81</f>
        <v>0</v>
      </c>
      <c r="B81" s="347" t="s">
        <v>209</v>
      </c>
      <c r="C81" s="347"/>
      <c r="D81" s="347" t="s">
        <v>210</v>
      </c>
      <c r="E81" s="347" t="s">
        <v>211</v>
      </c>
      <c r="F81" s="347" t="s">
        <v>78</v>
      </c>
      <c r="G81" s="88" t="s">
        <v>212</v>
      </c>
      <c r="H81" s="88" t="s">
        <v>169</v>
      </c>
      <c r="I81" s="88" t="s">
        <v>213</v>
      </c>
      <c r="J81" s="330">
        <v>260000</v>
      </c>
      <c r="K81" s="79">
        <v>0</v>
      </c>
      <c r="L81" s="79">
        <v>0</v>
      </c>
      <c r="M81" s="79">
        <v>0</v>
      </c>
      <c r="N81" s="89">
        <v>3</v>
      </c>
      <c r="O81" s="90">
        <v>0</v>
      </c>
      <c r="P81" s="91">
        <f>N81+O81</f>
        <v>3</v>
      </c>
      <c r="Q81" s="80" t="str">
        <f>IFERROR(P81/M81,"-")</f>
        <v>-</v>
      </c>
      <c r="R81" s="79">
        <v>1</v>
      </c>
      <c r="S81" s="79">
        <v>0</v>
      </c>
      <c r="T81" s="80">
        <f>IFERROR(R81/(P81),"-")</f>
        <v>0.33333333333333</v>
      </c>
      <c r="U81" s="336">
        <f>IFERROR(J81/SUM(N81:O84),"-")</f>
        <v>65000</v>
      </c>
      <c r="V81" s="82">
        <v>0</v>
      </c>
      <c r="W81" s="80">
        <f>IF(P81=0,"-",V81/P81)</f>
        <v>0</v>
      </c>
      <c r="X81" s="335">
        <v>0</v>
      </c>
      <c r="Y81" s="336">
        <f>IFERROR(X81/P81,"-")</f>
        <v>0</v>
      </c>
      <c r="Z81" s="336" t="str">
        <f>IFERROR(X81/V81,"-")</f>
        <v>-</v>
      </c>
      <c r="AA81" s="330">
        <f>SUM(X81:X84)-SUM(J81:J84)</f>
        <v>-260000</v>
      </c>
      <c r="AB81" s="83">
        <f>SUM(X81:X84)/SUM(J81:J84)</f>
        <v>0</v>
      </c>
      <c r="AC81" s="77"/>
      <c r="AD81" s="92"/>
      <c r="AE81" s="93">
        <f>IF(P81=0,"",IF(AD81=0,"",(AD81/P81)))</f>
        <v>0</v>
      </c>
      <c r="AF81" s="92"/>
      <c r="AG81" s="94" t="str">
        <f>IFERROR(AF81/AD81,"-")</f>
        <v>-</v>
      </c>
      <c r="AH81" s="95"/>
      <c r="AI81" s="96" t="str">
        <f>IFERROR(AH81/AD81,"-")</f>
        <v>-</v>
      </c>
      <c r="AJ81" s="97"/>
      <c r="AK81" s="97"/>
      <c r="AL81" s="97"/>
      <c r="AM81" s="98"/>
      <c r="AN81" s="99">
        <f>IF(P81=0,"",IF(AM81=0,"",(AM81/P81)))</f>
        <v>0</v>
      </c>
      <c r="AO81" s="98"/>
      <c r="AP81" s="100" t="str">
        <f>IFERROR(AO81/AM81,"-")</f>
        <v>-</v>
      </c>
      <c r="AQ81" s="101"/>
      <c r="AR81" s="102" t="str">
        <f>IFERROR(AQ81/AM81,"-")</f>
        <v>-</v>
      </c>
      <c r="AS81" s="103"/>
      <c r="AT81" s="103"/>
      <c r="AU81" s="103"/>
      <c r="AV81" s="104"/>
      <c r="AW81" s="105">
        <f>IF(P81=0,"",IF(AV81=0,"",(AV81/P81)))</f>
        <v>0</v>
      </c>
      <c r="AX81" s="104"/>
      <c r="AY81" s="106" t="str">
        <f>IFERROR(AX81/AV81,"-")</f>
        <v>-</v>
      </c>
      <c r="AZ81" s="107"/>
      <c r="BA81" s="108" t="str">
        <f>IFERROR(AZ81/AV81,"-")</f>
        <v>-</v>
      </c>
      <c r="BB81" s="109"/>
      <c r="BC81" s="109"/>
      <c r="BD81" s="109"/>
      <c r="BE81" s="110"/>
      <c r="BF81" s="111">
        <f>IF(P81=0,"",IF(BE81=0,"",(BE81/P81)))</f>
        <v>0</v>
      </c>
      <c r="BG81" s="110"/>
      <c r="BH81" s="112" t="str">
        <f>IFERROR(BG81/BE81,"-")</f>
        <v>-</v>
      </c>
      <c r="BI81" s="113"/>
      <c r="BJ81" s="114" t="str">
        <f>IFERROR(BI81/BE81,"-")</f>
        <v>-</v>
      </c>
      <c r="BK81" s="115"/>
      <c r="BL81" s="115"/>
      <c r="BM81" s="115"/>
      <c r="BN81" s="117">
        <v>1</v>
      </c>
      <c r="BO81" s="118">
        <f>IF(P81=0,"",IF(BN81=0,"",(BN81/P81)))</f>
        <v>0.33333333333333</v>
      </c>
      <c r="BP81" s="119"/>
      <c r="BQ81" s="120">
        <f>IFERROR(BP81/BN81,"-")</f>
        <v>0</v>
      </c>
      <c r="BR81" s="121"/>
      <c r="BS81" s="122">
        <f>IFERROR(BR81/BN81,"-")</f>
        <v>0</v>
      </c>
      <c r="BT81" s="123"/>
      <c r="BU81" s="123"/>
      <c r="BV81" s="123"/>
      <c r="BW81" s="124"/>
      <c r="BX81" s="125">
        <f>IF(P81=0,"",IF(BW81=0,"",(BW81/P81)))</f>
        <v>0</v>
      </c>
      <c r="BY81" s="126"/>
      <c r="BZ81" s="127" t="str">
        <f>IFERROR(BY81/BW81,"-")</f>
        <v>-</v>
      </c>
      <c r="CA81" s="128"/>
      <c r="CB81" s="129" t="str">
        <f>IFERROR(CA81/BW81,"-")</f>
        <v>-</v>
      </c>
      <c r="CC81" s="130"/>
      <c r="CD81" s="130"/>
      <c r="CE81" s="130"/>
      <c r="CF81" s="131">
        <v>2</v>
      </c>
      <c r="CG81" s="132">
        <f>IF(P81=0,"",IF(CF81=0,"",(CF81/P81)))</f>
        <v>0.66666666666667</v>
      </c>
      <c r="CH81" s="133"/>
      <c r="CI81" s="134">
        <f>IFERROR(CH81/CF81,"-")</f>
        <v>0</v>
      </c>
      <c r="CJ81" s="135"/>
      <c r="CK81" s="136">
        <f>IFERROR(CJ81/CF81,"-")</f>
        <v>0</v>
      </c>
      <c r="CL81" s="137"/>
      <c r="CM81" s="137"/>
      <c r="CN81" s="137"/>
      <c r="CO81" s="138">
        <v>0</v>
      </c>
      <c r="CP81" s="139">
        <v>0</v>
      </c>
      <c r="CQ81" s="139"/>
      <c r="CR81" s="139"/>
      <c r="CS81" s="140" t="str">
        <f>IF(AND(CQ81=0,CR81=0),"",IF(AND(CQ81&lt;=100000,CR81&lt;=100000),"",IF(CQ81/CP81&gt;0.7,"男高",IF(CR81/CP81&gt;0.7,"女高",""))))</f>
        <v/>
      </c>
    </row>
    <row r="82" spans="1:98">
      <c r="A82" s="78"/>
      <c r="B82" s="347" t="s">
        <v>214</v>
      </c>
      <c r="C82" s="347"/>
      <c r="D82" s="347" t="s">
        <v>215</v>
      </c>
      <c r="E82" s="347" t="s">
        <v>216</v>
      </c>
      <c r="F82" s="347" t="s">
        <v>78</v>
      </c>
      <c r="G82" s="88"/>
      <c r="H82" s="88" t="s">
        <v>169</v>
      </c>
      <c r="I82" s="88" t="s">
        <v>217</v>
      </c>
      <c r="J82" s="330"/>
      <c r="K82" s="79">
        <v>0</v>
      </c>
      <c r="L82" s="79">
        <v>0</v>
      </c>
      <c r="M82" s="79">
        <v>0</v>
      </c>
      <c r="N82" s="89">
        <v>1</v>
      </c>
      <c r="O82" s="90">
        <v>0</v>
      </c>
      <c r="P82" s="91">
        <f>N82+O82</f>
        <v>1</v>
      </c>
      <c r="Q82" s="80" t="str">
        <f>IFERROR(P82/M82,"-")</f>
        <v>-</v>
      </c>
      <c r="R82" s="79">
        <v>1</v>
      </c>
      <c r="S82" s="79">
        <v>0</v>
      </c>
      <c r="T82" s="80">
        <f>IFERROR(R82/(P82),"-")</f>
        <v>1</v>
      </c>
      <c r="U82" s="336"/>
      <c r="V82" s="82">
        <v>0</v>
      </c>
      <c r="W82" s="80">
        <f>IF(P82=0,"-",V82/P82)</f>
        <v>0</v>
      </c>
      <c r="X82" s="335">
        <v>0</v>
      </c>
      <c r="Y82" s="336">
        <f>IFERROR(X82/P82,"-")</f>
        <v>0</v>
      </c>
      <c r="Z82" s="336" t="str">
        <f>IFERROR(X82/V82,"-")</f>
        <v>-</v>
      </c>
      <c r="AA82" s="330"/>
      <c r="AB82" s="83"/>
      <c r="AC82" s="77"/>
      <c r="AD82" s="92"/>
      <c r="AE82" s="93">
        <f>IF(P82=0,"",IF(AD82=0,"",(AD82/P82)))</f>
        <v>0</v>
      </c>
      <c r="AF82" s="92"/>
      <c r="AG82" s="94" t="str">
        <f>IFERROR(AF82/AD82,"-")</f>
        <v>-</v>
      </c>
      <c r="AH82" s="95"/>
      <c r="AI82" s="96" t="str">
        <f>IFERROR(AH82/AD82,"-")</f>
        <v>-</v>
      </c>
      <c r="AJ82" s="97"/>
      <c r="AK82" s="97"/>
      <c r="AL82" s="97"/>
      <c r="AM82" s="98"/>
      <c r="AN82" s="99">
        <f>IF(P82=0,"",IF(AM82=0,"",(AM82/P82)))</f>
        <v>0</v>
      </c>
      <c r="AO82" s="98"/>
      <c r="AP82" s="100" t="str">
        <f>IFERROR(AO82/AM82,"-")</f>
        <v>-</v>
      </c>
      <c r="AQ82" s="101"/>
      <c r="AR82" s="102" t="str">
        <f>IFERROR(AQ82/AM82,"-")</f>
        <v>-</v>
      </c>
      <c r="AS82" s="103"/>
      <c r="AT82" s="103"/>
      <c r="AU82" s="103"/>
      <c r="AV82" s="104"/>
      <c r="AW82" s="105">
        <f>IF(P82=0,"",IF(AV82=0,"",(AV82/P82)))</f>
        <v>0</v>
      </c>
      <c r="AX82" s="104"/>
      <c r="AY82" s="106" t="str">
        <f>IFERROR(AX82/AV82,"-")</f>
        <v>-</v>
      </c>
      <c r="AZ82" s="107"/>
      <c r="BA82" s="108" t="str">
        <f>IFERROR(AZ82/AV82,"-")</f>
        <v>-</v>
      </c>
      <c r="BB82" s="109"/>
      <c r="BC82" s="109"/>
      <c r="BD82" s="109"/>
      <c r="BE82" s="110"/>
      <c r="BF82" s="111">
        <f>IF(P82=0,"",IF(BE82=0,"",(BE82/P82)))</f>
        <v>0</v>
      </c>
      <c r="BG82" s="110"/>
      <c r="BH82" s="112" t="str">
        <f>IFERROR(BG82/BE82,"-")</f>
        <v>-</v>
      </c>
      <c r="BI82" s="113"/>
      <c r="BJ82" s="114" t="str">
        <f>IFERROR(BI82/BE82,"-")</f>
        <v>-</v>
      </c>
      <c r="BK82" s="115"/>
      <c r="BL82" s="115"/>
      <c r="BM82" s="115"/>
      <c r="BN82" s="117">
        <v>1</v>
      </c>
      <c r="BO82" s="118">
        <f>IF(P82=0,"",IF(BN82=0,"",(BN82/P82)))</f>
        <v>1</v>
      </c>
      <c r="BP82" s="119"/>
      <c r="BQ82" s="120">
        <f>IFERROR(BP82/BN82,"-")</f>
        <v>0</v>
      </c>
      <c r="BR82" s="121"/>
      <c r="BS82" s="122">
        <f>IFERROR(BR82/BN82,"-")</f>
        <v>0</v>
      </c>
      <c r="BT82" s="123"/>
      <c r="BU82" s="123"/>
      <c r="BV82" s="123"/>
      <c r="BW82" s="124"/>
      <c r="BX82" s="125">
        <f>IF(P82=0,"",IF(BW82=0,"",(BW82/P82)))</f>
        <v>0</v>
      </c>
      <c r="BY82" s="126"/>
      <c r="BZ82" s="127" t="str">
        <f>IFERROR(BY82/BW82,"-")</f>
        <v>-</v>
      </c>
      <c r="CA82" s="128"/>
      <c r="CB82" s="129" t="str">
        <f>IFERROR(CA82/BW82,"-")</f>
        <v>-</v>
      </c>
      <c r="CC82" s="130"/>
      <c r="CD82" s="130"/>
      <c r="CE82" s="130"/>
      <c r="CF82" s="131"/>
      <c r="CG82" s="132">
        <f>IF(P82=0,"",IF(CF82=0,"",(CF82/P82)))</f>
        <v>0</v>
      </c>
      <c r="CH82" s="133"/>
      <c r="CI82" s="134" t="str">
        <f>IFERROR(CH82/CF82,"-")</f>
        <v>-</v>
      </c>
      <c r="CJ82" s="135"/>
      <c r="CK82" s="136" t="str">
        <f>IFERROR(CJ82/CF82,"-")</f>
        <v>-</v>
      </c>
      <c r="CL82" s="137"/>
      <c r="CM82" s="137"/>
      <c r="CN82" s="137"/>
      <c r="CO82" s="138">
        <v>0</v>
      </c>
      <c r="CP82" s="139">
        <v>0</v>
      </c>
      <c r="CQ82" s="139"/>
      <c r="CR82" s="139"/>
      <c r="CS82" s="140" t="str">
        <f>IF(AND(CQ82=0,CR82=0),"",IF(AND(CQ82&lt;=100000,CR82&lt;=100000),"",IF(CQ82/CP82&gt;0.7,"男高",IF(CR82/CP82&gt;0.7,"女高",""))))</f>
        <v/>
      </c>
    </row>
    <row r="83" spans="1:98">
      <c r="A83" s="78"/>
      <c r="B83" s="347" t="s">
        <v>218</v>
      </c>
      <c r="C83" s="347"/>
      <c r="D83" s="347" t="s">
        <v>172</v>
      </c>
      <c r="E83" s="347" t="s">
        <v>173</v>
      </c>
      <c r="F83" s="347" t="s">
        <v>66</v>
      </c>
      <c r="G83" s="88"/>
      <c r="H83" s="88" t="s">
        <v>169</v>
      </c>
      <c r="I83" s="88" t="s">
        <v>219</v>
      </c>
      <c r="J83" s="330"/>
      <c r="K83" s="79">
        <v>0</v>
      </c>
      <c r="L83" s="79">
        <v>0</v>
      </c>
      <c r="M83" s="79">
        <v>3</v>
      </c>
      <c r="N83" s="89">
        <v>0</v>
      </c>
      <c r="O83" s="90">
        <v>0</v>
      </c>
      <c r="P83" s="91">
        <f>N83+O83</f>
        <v>0</v>
      </c>
      <c r="Q83" s="80">
        <f>IFERROR(P83/M83,"-")</f>
        <v>0</v>
      </c>
      <c r="R83" s="79">
        <v>0</v>
      </c>
      <c r="S83" s="79">
        <v>0</v>
      </c>
      <c r="T83" s="80" t="str">
        <f>IFERROR(R83/(P83),"-")</f>
        <v>-</v>
      </c>
      <c r="U83" s="336"/>
      <c r="V83" s="82">
        <v>0</v>
      </c>
      <c r="W83" s="80" t="str">
        <f>IF(P83=0,"-",V83/P83)</f>
        <v>-</v>
      </c>
      <c r="X83" s="335">
        <v>0</v>
      </c>
      <c r="Y83" s="336" t="str">
        <f>IFERROR(X83/P83,"-")</f>
        <v>-</v>
      </c>
      <c r="Z83" s="336" t="str">
        <f>IFERROR(X83/V83,"-")</f>
        <v>-</v>
      </c>
      <c r="AA83" s="330"/>
      <c r="AB83" s="83"/>
      <c r="AC83" s="77"/>
      <c r="AD83" s="92"/>
      <c r="AE83" s="93" t="str">
        <f>IF(P83=0,"",IF(AD83=0,"",(AD83/P83)))</f>
        <v/>
      </c>
      <c r="AF83" s="92"/>
      <c r="AG83" s="94" t="str">
        <f>IFERROR(AF83/AD83,"-")</f>
        <v>-</v>
      </c>
      <c r="AH83" s="95"/>
      <c r="AI83" s="96" t="str">
        <f>IFERROR(AH83/AD83,"-")</f>
        <v>-</v>
      </c>
      <c r="AJ83" s="97"/>
      <c r="AK83" s="97"/>
      <c r="AL83" s="97"/>
      <c r="AM83" s="98"/>
      <c r="AN83" s="99" t="str">
        <f>IF(P83=0,"",IF(AM83=0,"",(AM83/P83)))</f>
        <v/>
      </c>
      <c r="AO83" s="98"/>
      <c r="AP83" s="100" t="str">
        <f>IFERROR(AO83/AM83,"-")</f>
        <v>-</v>
      </c>
      <c r="AQ83" s="101"/>
      <c r="AR83" s="102" t="str">
        <f>IFERROR(AQ83/AM83,"-")</f>
        <v>-</v>
      </c>
      <c r="AS83" s="103"/>
      <c r="AT83" s="103"/>
      <c r="AU83" s="103"/>
      <c r="AV83" s="104"/>
      <c r="AW83" s="105" t="str">
        <f>IF(P83=0,"",IF(AV83=0,"",(AV83/P83)))</f>
        <v/>
      </c>
      <c r="AX83" s="104"/>
      <c r="AY83" s="106" t="str">
        <f>IFERROR(AX83/AV83,"-")</f>
        <v>-</v>
      </c>
      <c r="AZ83" s="107"/>
      <c r="BA83" s="108" t="str">
        <f>IFERROR(AZ83/AV83,"-")</f>
        <v>-</v>
      </c>
      <c r="BB83" s="109"/>
      <c r="BC83" s="109"/>
      <c r="BD83" s="109"/>
      <c r="BE83" s="110"/>
      <c r="BF83" s="111" t="str">
        <f>IF(P83=0,"",IF(BE83=0,"",(BE83/P83)))</f>
        <v/>
      </c>
      <c r="BG83" s="110"/>
      <c r="BH83" s="112" t="str">
        <f>IFERROR(BG83/BE83,"-")</f>
        <v>-</v>
      </c>
      <c r="BI83" s="113"/>
      <c r="BJ83" s="114" t="str">
        <f>IFERROR(BI83/BE83,"-")</f>
        <v>-</v>
      </c>
      <c r="BK83" s="115"/>
      <c r="BL83" s="115"/>
      <c r="BM83" s="115"/>
      <c r="BN83" s="117"/>
      <c r="BO83" s="118" t="str">
        <f>IF(P83=0,"",IF(BN83=0,"",(BN83/P83)))</f>
        <v/>
      </c>
      <c r="BP83" s="119"/>
      <c r="BQ83" s="120" t="str">
        <f>IFERROR(BP83/BN83,"-")</f>
        <v>-</v>
      </c>
      <c r="BR83" s="121"/>
      <c r="BS83" s="122" t="str">
        <f>IFERROR(BR83/BN83,"-")</f>
        <v>-</v>
      </c>
      <c r="BT83" s="123"/>
      <c r="BU83" s="123"/>
      <c r="BV83" s="123"/>
      <c r="BW83" s="124"/>
      <c r="BX83" s="125" t="str">
        <f>IF(P83=0,"",IF(BW83=0,"",(BW83/P83)))</f>
        <v/>
      </c>
      <c r="BY83" s="126"/>
      <c r="BZ83" s="127" t="str">
        <f>IFERROR(BY83/BW83,"-")</f>
        <v>-</v>
      </c>
      <c r="CA83" s="128"/>
      <c r="CB83" s="129" t="str">
        <f>IFERROR(CA83/BW83,"-")</f>
        <v>-</v>
      </c>
      <c r="CC83" s="130"/>
      <c r="CD83" s="130"/>
      <c r="CE83" s="130"/>
      <c r="CF83" s="131"/>
      <c r="CG83" s="132" t="str">
        <f>IF(P83=0,"",IF(CF83=0,"",(CF83/P83)))</f>
        <v/>
      </c>
      <c r="CH83" s="133"/>
      <c r="CI83" s="134" t="str">
        <f>IFERROR(CH83/CF83,"-")</f>
        <v>-</v>
      </c>
      <c r="CJ83" s="135"/>
      <c r="CK83" s="136" t="str">
        <f>IFERROR(CJ83/CF83,"-")</f>
        <v>-</v>
      </c>
      <c r="CL83" s="137"/>
      <c r="CM83" s="137"/>
      <c r="CN83" s="137"/>
      <c r="CO83" s="138">
        <v>0</v>
      </c>
      <c r="CP83" s="139">
        <v>0</v>
      </c>
      <c r="CQ83" s="139"/>
      <c r="CR83" s="139"/>
      <c r="CS83" s="140" t="str">
        <f>IF(AND(CQ83=0,CR83=0),"",IF(AND(CQ83&lt;=100000,CR83&lt;=100000),"",IF(CQ83/CP83&gt;0.7,"男高",IF(CR83/CP83&gt;0.7,"女高",""))))</f>
        <v/>
      </c>
    </row>
    <row r="84" spans="1:98">
      <c r="A84" s="78"/>
      <c r="B84" s="347" t="s">
        <v>220</v>
      </c>
      <c r="C84" s="347"/>
      <c r="D84" s="347" t="s">
        <v>107</v>
      </c>
      <c r="E84" s="347" t="s">
        <v>107</v>
      </c>
      <c r="F84" s="347" t="s">
        <v>71</v>
      </c>
      <c r="G84" s="88"/>
      <c r="H84" s="88"/>
      <c r="I84" s="88"/>
      <c r="J84" s="330"/>
      <c r="K84" s="79">
        <v>7</v>
      </c>
      <c r="L84" s="79">
        <v>6</v>
      </c>
      <c r="M84" s="79">
        <v>2</v>
      </c>
      <c r="N84" s="89">
        <v>0</v>
      </c>
      <c r="O84" s="90">
        <v>0</v>
      </c>
      <c r="P84" s="91">
        <f>N84+O84</f>
        <v>0</v>
      </c>
      <c r="Q84" s="80">
        <f>IFERROR(P84/M84,"-")</f>
        <v>0</v>
      </c>
      <c r="R84" s="79">
        <v>0</v>
      </c>
      <c r="S84" s="79">
        <v>0</v>
      </c>
      <c r="T84" s="80" t="str">
        <f>IFERROR(R84/(P84),"-")</f>
        <v>-</v>
      </c>
      <c r="U84" s="336"/>
      <c r="V84" s="82">
        <v>0</v>
      </c>
      <c r="W84" s="80" t="str">
        <f>IF(P84=0,"-",V84/P84)</f>
        <v>-</v>
      </c>
      <c r="X84" s="335">
        <v>0</v>
      </c>
      <c r="Y84" s="336" t="str">
        <f>IFERROR(X84/P84,"-")</f>
        <v>-</v>
      </c>
      <c r="Z84" s="336" t="str">
        <f>IFERROR(X84/V84,"-")</f>
        <v>-</v>
      </c>
      <c r="AA84" s="330"/>
      <c r="AB84" s="83"/>
      <c r="AC84" s="77"/>
      <c r="AD84" s="92"/>
      <c r="AE84" s="93" t="str">
        <f>IF(P84=0,"",IF(AD84=0,"",(AD84/P84)))</f>
        <v/>
      </c>
      <c r="AF84" s="92"/>
      <c r="AG84" s="94" t="str">
        <f>IFERROR(AF84/AD84,"-")</f>
        <v>-</v>
      </c>
      <c r="AH84" s="95"/>
      <c r="AI84" s="96" t="str">
        <f>IFERROR(AH84/AD84,"-")</f>
        <v>-</v>
      </c>
      <c r="AJ84" s="97"/>
      <c r="AK84" s="97"/>
      <c r="AL84" s="97"/>
      <c r="AM84" s="98"/>
      <c r="AN84" s="99" t="str">
        <f>IF(P84=0,"",IF(AM84=0,"",(AM84/P84)))</f>
        <v/>
      </c>
      <c r="AO84" s="98"/>
      <c r="AP84" s="100" t="str">
        <f>IFERROR(AO84/AM84,"-")</f>
        <v>-</v>
      </c>
      <c r="AQ84" s="101"/>
      <c r="AR84" s="102" t="str">
        <f>IFERROR(AQ84/AM84,"-")</f>
        <v>-</v>
      </c>
      <c r="AS84" s="103"/>
      <c r="AT84" s="103"/>
      <c r="AU84" s="103"/>
      <c r="AV84" s="104"/>
      <c r="AW84" s="105" t="str">
        <f>IF(P84=0,"",IF(AV84=0,"",(AV84/P84)))</f>
        <v/>
      </c>
      <c r="AX84" s="104"/>
      <c r="AY84" s="106" t="str">
        <f>IFERROR(AX84/AV84,"-")</f>
        <v>-</v>
      </c>
      <c r="AZ84" s="107"/>
      <c r="BA84" s="108" t="str">
        <f>IFERROR(AZ84/AV84,"-")</f>
        <v>-</v>
      </c>
      <c r="BB84" s="109"/>
      <c r="BC84" s="109"/>
      <c r="BD84" s="109"/>
      <c r="BE84" s="110"/>
      <c r="BF84" s="111" t="str">
        <f>IF(P84=0,"",IF(BE84=0,"",(BE84/P84)))</f>
        <v/>
      </c>
      <c r="BG84" s="110"/>
      <c r="BH84" s="112" t="str">
        <f>IFERROR(BG84/BE84,"-")</f>
        <v>-</v>
      </c>
      <c r="BI84" s="113"/>
      <c r="BJ84" s="114" t="str">
        <f>IFERROR(BI84/BE84,"-")</f>
        <v>-</v>
      </c>
      <c r="BK84" s="115"/>
      <c r="BL84" s="115"/>
      <c r="BM84" s="115"/>
      <c r="BN84" s="117"/>
      <c r="BO84" s="118" t="str">
        <f>IF(P84=0,"",IF(BN84=0,"",(BN84/P84)))</f>
        <v/>
      </c>
      <c r="BP84" s="119"/>
      <c r="BQ84" s="120" t="str">
        <f>IFERROR(BP84/BN84,"-")</f>
        <v>-</v>
      </c>
      <c r="BR84" s="121"/>
      <c r="BS84" s="122" t="str">
        <f>IFERROR(BR84/BN84,"-")</f>
        <v>-</v>
      </c>
      <c r="BT84" s="123"/>
      <c r="BU84" s="123"/>
      <c r="BV84" s="123"/>
      <c r="BW84" s="124"/>
      <c r="BX84" s="125" t="str">
        <f>IF(P84=0,"",IF(BW84=0,"",(BW84/P84)))</f>
        <v/>
      </c>
      <c r="BY84" s="126"/>
      <c r="BZ84" s="127" t="str">
        <f>IFERROR(BY84/BW84,"-")</f>
        <v>-</v>
      </c>
      <c r="CA84" s="128"/>
      <c r="CB84" s="129" t="str">
        <f>IFERROR(CA84/BW84,"-")</f>
        <v>-</v>
      </c>
      <c r="CC84" s="130"/>
      <c r="CD84" s="130"/>
      <c r="CE84" s="130"/>
      <c r="CF84" s="131"/>
      <c r="CG84" s="132" t="str">
        <f>IF(P84=0,"",IF(CF84=0,"",(CF84/P84)))</f>
        <v/>
      </c>
      <c r="CH84" s="133"/>
      <c r="CI84" s="134" t="str">
        <f>IFERROR(CH84/CF84,"-")</f>
        <v>-</v>
      </c>
      <c r="CJ84" s="135"/>
      <c r="CK84" s="136" t="str">
        <f>IFERROR(CJ84/CF84,"-")</f>
        <v>-</v>
      </c>
      <c r="CL84" s="137"/>
      <c r="CM84" s="137"/>
      <c r="CN84" s="137"/>
      <c r="CO84" s="138">
        <v>0</v>
      </c>
      <c r="CP84" s="139">
        <v>0</v>
      </c>
      <c r="CQ84" s="139"/>
      <c r="CR84" s="139"/>
      <c r="CS84" s="140" t="str">
        <f>IF(AND(CQ84=0,CR84=0),"",IF(AND(CQ84&lt;=100000,CR84&lt;=100000),"",IF(CQ84/CP84&gt;0.7,"男高",IF(CR84/CP84&gt;0.7,"女高",""))))</f>
        <v/>
      </c>
    </row>
    <row r="85" spans="1:98">
      <c r="A85" s="78">
        <f>AB85</f>
        <v>0</v>
      </c>
      <c r="B85" s="347" t="s">
        <v>221</v>
      </c>
      <c r="C85" s="347"/>
      <c r="D85" s="347" t="s">
        <v>200</v>
      </c>
      <c r="E85" s="347" t="s">
        <v>201</v>
      </c>
      <c r="F85" s="347" t="s">
        <v>78</v>
      </c>
      <c r="G85" s="88" t="s">
        <v>99</v>
      </c>
      <c r="H85" s="88" t="s">
        <v>222</v>
      </c>
      <c r="I85" s="88" t="s">
        <v>223</v>
      </c>
      <c r="J85" s="330">
        <v>130000</v>
      </c>
      <c r="K85" s="79">
        <v>0</v>
      </c>
      <c r="L85" s="79">
        <v>0</v>
      </c>
      <c r="M85" s="79">
        <v>0</v>
      </c>
      <c r="N85" s="89">
        <v>1</v>
      </c>
      <c r="O85" s="90">
        <v>0</v>
      </c>
      <c r="P85" s="91">
        <f>N85+O85</f>
        <v>1</v>
      </c>
      <c r="Q85" s="80" t="str">
        <f>IFERROR(P85/M85,"-")</f>
        <v>-</v>
      </c>
      <c r="R85" s="79">
        <v>1</v>
      </c>
      <c r="S85" s="79">
        <v>0</v>
      </c>
      <c r="T85" s="80">
        <f>IFERROR(R85/(P85),"-")</f>
        <v>1</v>
      </c>
      <c r="U85" s="336">
        <f>IFERROR(J85/SUM(N85:O100),"-")</f>
        <v>43333.333333333</v>
      </c>
      <c r="V85" s="82">
        <v>0</v>
      </c>
      <c r="W85" s="80">
        <f>IF(P85=0,"-",V85/P85)</f>
        <v>0</v>
      </c>
      <c r="X85" s="335">
        <v>0</v>
      </c>
      <c r="Y85" s="336">
        <f>IFERROR(X85/P85,"-")</f>
        <v>0</v>
      </c>
      <c r="Z85" s="336" t="str">
        <f>IFERROR(X85/V85,"-")</f>
        <v>-</v>
      </c>
      <c r="AA85" s="330">
        <f>SUM(X85:X100)-SUM(J85:J100)</f>
        <v>-130000</v>
      </c>
      <c r="AB85" s="83">
        <f>SUM(X85:X100)/SUM(J85:J100)</f>
        <v>0</v>
      </c>
      <c r="AC85" s="77"/>
      <c r="AD85" s="92"/>
      <c r="AE85" s="93">
        <f>IF(P85=0,"",IF(AD85=0,"",(AD85/P85)))</f>
        <v>0</v>
      </c>
      <c r="AF85" s="92"/>
      <c r="AG85" s="94" t="str">
        <f>IFERROR(AF85/AD85,"-")</f>
        <v>-</v>
      </c>
      <c r="AH85" s="95"/>
      <c r="AI85" s="96" t="str">
        <f>IFERROR(AH85/AD85,"-")</f>
        <v>-</v>
      </c>
      <c r="AJ85" s="97"/>
      <c r="AK85" s="97"/>
      <c r="AL85" s="97"/>
      <c r="AM85" s="98"/>
      <c r="AN85" s="99">
        <f>IF(P85=0,"",IF(AM85=0,"",(AM85/P85)))</f>
        <v>0</v>
      </c>
      <c r="AO85" s="98"/>
      <c r="AP85" s="100" t="str">
        <f>IFERROR(AO85/AM85,"-")</f>
        <v>-</v>
      </c>
      <c r="AQ85" s="101"/>
      <c r="AR85" s="102" t="str">
        <f>IFERROR(AQ85/AM85,"-")</f>
        <v>-</v>
      </c>
      <c r="AS85" s="103"/>
      <c r="AT85" s="103"/>
      <c r="AU85" s="103"/>
      <c r="AV85" s="104">
        <v>1</v>
      </c>
      <c r="AW85" s="105">
        <f>IF(P85=0,"",IF(AV85=0,"",(AV85/P85)))</f>
        <v>1</v>
      </c>
      <c r="AX85" s="104"/>
      <c r="AY85" s="106">
        <f>IFERROR(AX85/AV85,"-")</f>
        <v>0</v>
      </c>
      <c r="AZ85" s="107"/>
      <c r="BA85" s="108">
        <f>IFERROR(AZ85/AV85,"-")</f>
        <v>0</v>
      </c>
      <c r="BB85" s="109"/>
      <c r="BC85" s="109"/>
      <c r="BD85" s="109"/>
      <c r="BE85" s="110"/>
      <c r="BF85" s="111">
        <f>IF(P85=0,"",IF(BE85=0,"",(BE85/P85)))</f>
        <v>0</v>
      </c>
      <c r="BG85" s="110"/>
      <c r="BH85" s="112" t="str">
        <f>IFERROR(BG85/BE85,"-")</f>
        <v>-</v>
      </c>
      <c r="BI85" s="113"/>
      <c r="BJ85" s="114" t="str">
        <f>IFERROR(BI85/BE85,"-")</f>
        <v>-</v>
      </c>
      <c r="BK85" s="115"/>
      <c r="BL85" s="115"/>
      <c r="BM85" s="115"/>
      <c r="BN85" s="117"/>
      <c r="BO85" s="118">
        <f>IF(P85=0,"",IF(BN85=0,"",(BN85/P85)))</f>
        <v>0</v>
      </c>
      <c r="BP85" s="119"/>
      <c r="BQ85" s="120" t="str">
        <f>IFERROR(BP85/BN85,"-")</f>
        <v>-</v>
      </c>
      <c r="BR85" s="121"/>
      <c r="BS85" s="122" t="str">
        <f>IFERROR(BR85/BN85,"-")</f>
        <v>-</v>
      </c>
      <c r="BT85" s="123"/>
      <c r="BU85" s="123"/>
      <c r="BV85" s="123"/>
      <c r="BW85" s="124"/>
      <c r="BX85" s="125">
        <f>IF(P85=0,"",IF(BW85=0,"",(BW85/P85)))</f>
        <v>0</v>
      </c>
      <c r="BY85" s="126"/>
      <c r="BZ85" s="127" t="str">
        <f>IFERROR(BY85/BW85,"-")</f>
        <v>-</v>
      </c>
      <c r="CA85" s="128"/>
      <c r="CB85" s="129" t="str">
        <f>IFERROR(CA85/BW85,"-")</f>
        <v>-</v>
      </c>
      <c r="CC85" s="130"/>
      <c r="CD85" s="130"/>
      <c r="CE85" s="130"/>
      <c r="CF85" s="131"/>
      <c r="CG85" s="132">
        <f>IF(P85=0,"",IF(CF85=0,"",(CF85/P85)))</f>
        <v>0</v>
      </c>
      <c r="CH85" s="133"/>
      <c r="CI85" s="134" t="str">
        <f>IFERROR(CH85/CF85,"-")</f>
        <v>-</v>
      </c>
      <c r="CJ85" s="135"/>
      <c r="CK85" s="136" t="str">
        <f>IFERROR(CJ85/CF85,"-")</f>
        <v>-</v>
      </c>
      <c r="CL85" s="137"/>
      <c r="CM85" s="137"/>
      <c r="CN85" s="137"/>
      <c r="CO85" s="138">
        <v>0</v>
      </c>
      <c r="CP85" s="139">
        <v>0</v>
      </c>
      <c r="CQ85" s="139"/>
      <c r="CR85" s="139"/>
      <c r="CS85" s="140" t="str">
        <f>IF(AND(CQ85=0,CR85=0),"",IF(AND(CQ85&lt;=100000,CR85&lt;=100000),"",IF(CQ85/CP85&gt;0.7,"男高",IF(CR85/CP85&gt;0.7,"女高",""))))</f>
        <v/>
      </c>
    </row>
    <row r="86" spans="1:98">
      <c r="A86" s="78"/>
      <c r="B86" s="347" t="s">
        <v>224</v>
      </c>
      <c r="C86" s="347"/>
      <c r="D86" s="347" t="s">
        <v>225</v>
      </c>
      <c r="E86" s="347" t="s">
        <v>226</v>
      </c>
      <c r="F86" s="347" t="s">
        <v>227</v>
      </c>
      <c r="G86" s="88"/>
      <c r="H86" s="88" t="s">
        <v>222</v>
      </c>
      <c r="I86" s="88" t="s">
        <v>228</v>
      </c>
      <c r="J86" s="330"/>
      <c r="K86" s="79">
        <v>0</v>
      </c>
      <c r="L86" s="79">
        <v>0</v>
      </c>
      <c r="M86" s="79">
        <v>14</v>
      </c>
      <c r="N86" s="89">
        <v>0</v>
      </c>
      <c r="O86" s="90">
        <v>0</v>
      </c>
      <c r="P86" s="91">
        <f>N86+O86</f>
        <v>0</v>
      </c>
      <c r="Q86" s="80">
        <f>IFERROR(P86/M86,"-")</f>
        <v>0</v>
      </c>
      <c r="R86" s="79">
        <v>0</v>
      </c>
      <c r="S86" s="79">
        <v>0</v>
      </c>
      <c r="T86" s="80" t="str">
        <f>IFERROR(R86/(P86),"-")</f>
        <v>-</v>
      </c>
      <c r="U86" s="336"/>
      <c r="V86" s="82">
        <v>0</v>
      </c>
      <c r="W86" s="80" t="str">
        <f>IF(P86=0,"-",V86/P86)</f>
        <v>-</v>
      </c>
      <c r="X86" s="335">
        <v>0</v>
      </c>
      <c r="Y86" s="336" t="str">
        <f>IFERROR(X86/P86,"-")</f>
        <v>-</v>
      </c>
      <c r="Z86" s="336" t="str">
        <f>IFERROR(X86/V86,"-")</f>
        <v>-</v>
      </c>
      <c r="AA86" s="330"/>
      <c r="AB86" s="83"/>
      <c r="AC86" s="77"/>
      <c r="AD86" s="92"/>
      <c r="AE86" s="93" t="str">
        <f>IF(P86=0,"",IF(AD86=0,"",(AD86/P86)))</f>
        <v/>
      </c>
      <c r="AF86" s="92"/>
      <c r="AG86" s="94" t="str">
        <f>IFERROR(AF86/AD86,"-")</f>
        <v>-</v>
      </c>
      <c r="AH86" s="95"/>
      <c r="AI86" s="96" t="str">
        <f>IFERROR(AH86/AD86,"-")</f>
        <v>-</v>
      </c>
      <c r="AJ86" s="97"/>
      <c r="AK86" s="97"/>
      <c r="AL86" s="97"/>
      <c r="AM86" s="98"/>
      <c r="AN86" s="99" t="str">
        <f>IF(P86=0,"",IF(AM86=0,"",(AM86/P86)))</f>
        <v/>
      </c>
      <c r="AO86" s="98"/>
      <c r="AP86" s="100" t="str">
        <f>IFERROR(AO86/AM86,"-")</f>
        <v>-</v>
      </c>
      <c r="AQ86" s="101"/>
      <c r="AR86" s="102" t="str">
        <f>IFERROR(AQ86/AM86,"-")</f>
        <v>-</v>
      </c>
      <c r="AS86" s="103"/>
      <c r="AT86" s="103"/>
      <c r="AU86" s="103"/>
      <c r="AV86" s="104"/>
      <c r="AW86" s="105" t="str">
        <f>IF(P86=0,"",IF(AV86=0,"",(AV86/P86)))</f>
        <v/>
      </c>
      <c r="AX86" s="104"/>
      <c r="AY86" s="106" t="str">
        <f>IFERROR(AX86/AV86,"-")</f>
        <v>-</v>
      </c>
      <c r="AZ86" s="107"/>
      <c r="BA86" s="108" t="str">
        <f>IFERROR(AZ86/AV86,"-")</f>
        <v>-</v>
      </c>
      <c r="BB86" s="109"/>
      <c r="BC86" s="109"/>
      <c r="BD86" s="109"/>
      <c r="BE86" s="110"/>
      <c r="BF86" s="111" t="str">
        <f>IF(P86=0,"",IF(BE86=0,"",(BE86/P86)))</f>
        <v/>
      </c>
      <c r="BG86" s="110"/>
      <c r="BH86" s="112" t="str">
        <f>IFERROR(BG86/BE86,"-")</f>
        <v>-</v>
      </c>
      <c r="BI86" s="113"/>
      <c r="BJ86" s="114" t="str">
        <f>IFERROR(BI86/BE86,"-")</f>
        <v>-</v>
      </c>
      <c r="BK86" s="115"/>
      <c r="BL86" s="115"/>
      <c r="BM86" s="115"/>
      <c r="BN86" s="117"/>
      <c r="BO86" s="118" t="str">
        <f>IF(P86=0,"",IF(BN86=0,"",(BN86/P86)))</f>
        <v/>
      </c>
      <c r="BP86" s="119"/>
      <c r="BQ86" s="120" t="str">
        <f>IFERROR(BP86/BN86,"-")</f>
        <v>-</v>
      </c>
      <c r="BR86" s="121"/>
      <c r="BS86" s="122" t="str">
        <f>IFERROR(BR86/BN86,"-")</f>
        <v>-</v>
      </c>
      <c r="BT86" s="123"/>
      <c r="BU86" s="123"/>
      <c r="BV86" s="123"/>
      <c r="BW86" s="124"/>
      <c r="BX86" s="125" t="str">
        <f>IF(P86=0,"",IF(BW86=0,"",(BW86/P86)))</f>
        <v/>
      </c>
      <c r="BY86" s="126"/>
      <c r="BZ86" s="127" t="str">
        <f>IFERROR(BY86/BW86,"-")</f>
        <v>-</v>
      </c>
      <c r="CA86" s="128"/>
      <c r="CB86" s="129" t="str">
        <f>IFERROR(CA86/BW86,"-")</f>
        <v>-</v>
      </c>
      <c r="CC86" s="130"/>
      <c r="CD86" s="130"/>
      <c r="CE86" s="130"/>
      <c r="CF86" s="131"/>
      <c r="CG86" s="132" t="str">
        <f>IF(P86=0,"",IF(CF86=0,"",(CF86/P86)))</f>
        <v/>
      </c>
      <c r="CH86" s="133"/>
      <c r="CI86" s="134" t="str">
        <f>IFERROR(CH86/CF86,"-")</f>
        <v>-</v>
      </c>
      <c r="CJ86" s="135"/>
      <c r="CK86" s="136" t="str">
        <f>IFERROR(CJ86/CF86,"-")</f>
        <v>-</v>
      </c>
      <c r="CL86" s="137"/>
      <c r="CM86" s="137"/>
      <c r="CN86" s="137"/>
      <c r="CO86" s="138">
        <v>0</v>
      </c>
      <c r="CP86" s="139">
        <v>0</v>
      </c>
      <c r="CQ86" s="139"/>
      <c r="CR86" s="139"/>
      <c r="CS86" s="140" t="str">
        <f>IF(AND(CQ86=0,CR86=0),"",IF(AND(CQ86&lt;=100000,CR86&lt;=100000),"",IF(CQ86/CP86&gt;0.7,"男高",IF(CR86/CP86&gt;0.7,"女高",""))))</f>
        <v/>
      </c>
    </row>
    <row r="87" spans="1:98">
      <c r="A87" s="78"/>
      <c r="B87" s="347" t="s">
        <v>229</v>
      </c>
      <c r="C87" s="347"/>
      <c r="D87" s="347" t="s">
        <v>230</v>
      </c>
      <c r="E87" s="347" t="s">
        <v>231</v>
      </c>
      <c r="F87" s="347" t="s">
        <v>78</v>
      </c>
      <c r="G87" s="88"/>
      <c r="H87" s="88" t="s">
        <v>222</v>
      </c>
      <c r="I87" s="88" t="s">
        <v>232</v>
      </c>
      <c r="J87" s="330"/>
      <c r="K87" s="79">
        <v>0</v>
      </c>
      <c r="L87" s="79">
        <v>0</v>
      </c>
      <c r="M87" s="79">
        <v>0</v>
      </c>
      <c r="N87" s="89">
        <v>0</v>
      </c>
      <c r="O87" s="90">
        <v>0</v>
      </c>
      <c r="P87" s="91">
        <f>N87+O87</f>
        <v>0</v>
      </c>
      <c r="Q87" s="80" t="str">
        <f>IFERROR(P87/M87,"-")</f>
        <v>-</v>
      </c>
      <c r="R87" s="79">
        <v>0</v>
      </c>
      <c r="S87" s="79">
        <v>0</v>
      </c>
      <c r="T87" s="80" t="str">
        <f>IFERROR(R87/(P87),"-")</f>
        <v>-</v>
      </c>
      <c r="U87" s="336"/>
      <c r="V87" s="82">
        <v>0</v>
      </c>
      <c r="W87" s="80" t="str">
        <f>IF(P87=0,"-",V87/P87)</f>
        <v>-</v>
      </c>
      <c r="X87" s="335">
        <v>0</v>
      </c>
      <c r="Y87" s="336" t="str">
        <f>IFERROR(X87/P87,"-")</f>
        <v>-</v>
      </c>
      <c r="Z87" s="336" t="str">
        <f>IFERROR(X87/V87,"-")</f>
        <v>-</v>
      </c>
      <c r="AA87" s="330"/>
      <c r="AB87" s="83"/>
      <c r="AC87" s="77"/>
      <c r="AD87" s="92"/>
      <c r="AE87" s="93" t="str">
        <f>IF(P87=0,"",IF(AD87=0,"",(AD87/P87)))</f>
        <v/>
      </c>
      <c r="AF87" s="92"/>
      <c r="AG87" s="94" t="str">
        <f>IFERROR(AF87/AD87,"-")</f>
        <v>-</v>
      </c>
      <c r="AH87" s="95"/>
      <c r="AI87" s="96" t="str">
        <f>IFERROR(AH87/AD87,"-")</f>
        <v>-</v>
      </c>
      <c r="AJ87" s="97"/>
      <c r="AK87" s="97"/>
      <c r="AL87" s="97"/>
      <c r="AM87" s="98"/>
      <c r="AN87" s="99" t="str">
        <f>IF(P87=0,"",IF(AM87=0,"",(AM87/P87)))</f>
        <v/>
      </c>
      <c r="AO87" s="98"/>
      <c r="AP87" s="100" t="str">
        <f>IFERROR(AO87/AM87,"-")</f>
        <v>-</v>
      </c>
      <c r="AQ87" s="101"/>
      <c r="AR87" s="102" t="str">
        <f>IFERROR(AQ87/AM87,"-")</f>
        <v>-</v>
      </c>
      <c r="AS87" s="103"/>
      <c r="AT87" s="103"/>
      <c r="AU87" s="103"/>
      <c r="AV87" s="104"/>
      <c r="AW87" s="105" t="str">
        <f>IF(P87=0,"",IF(AV87=0,"",(AV87/P87)))</f>
        <v/>
      </c>
      <c r="AX87" s="104"/>
      <c r="AY87" s="106" t="str">
        <f>IFERROR(AX87/AV87,"-")</f>
        <v>-</v>
      </c>
      <c r="AZ87" s="107"/>
      <c r="BA87" s="108" t="str">
        <f>IFERROR(AZ87/AV87,"-")</f>
        <v>-</v>
      </c>
      <c r="BB87" s="109"/>
      <c r="BC87" s="109"/>
      <c r="BD87" s="109"/>
      <c r="BE87" s="110"/>
      <c r="BF87" s="111" t="str">
        <f>IF(P87=0,"",IF(BE87=0,"",(BE87/P87)))</f>
        <v/>
      </c>
      <c r="BG87" s="110"/>
      <c r="BH87" s="112" t="str">
        <f>IFERROR(BG87/BE87,"-")</f>
        <v>-</v>
      </c>
      <c r="BI87" s="113"/>
      <c r="BJ87" s="114" t="str">
        <f>IFERROR(BI87/BE87,"-")</f>
        <v>-</v>
      </c>
      <c r="BK87" s="115"/>
      <c r="BL87" s="115"/>
      <c r="BM87" s="115"/>
      <c r="BN87" s="117"/>
      <c r="BO87" s="118" t="str">
        <f>IF(P87=0,"",IF(BN87=0,"",(BN87/P87)))</f>
        <v/>
      </c>
      <c r="BP87" s="119"/>
      <c r="BQ87" s="120" t="str">
        <f>IFERROR(BP87/BN87,"-")</f>
        <v>-</v>
      </c>
      <c r="BR87" s="121"/>
      <c r="BS87" s="122" t="str">
        <f>IFERROR(BR87/BN87,"-")</f>
        <v>-</v>
      </c>
      <c r="BT87" s="123"/>
      <c r="BU87" s="123"/>
      <c r="BV87" s="123"/>
      <c r="BW87" s="124"/>
      <c r="BX87" s="125" t="str">
        <f>IF(P87=0,"",IF(BW87=0,"",(BW87/P87)))</f>
        <v/>
      </c>
      <c r="BY87" s="126"/>
      <c r="BZ87" s="127" t="str">
        <f>IFERROR(BY87/BW87,"-")</f>
        <v>-</v>
      </c>
      <c r="CA87" s="128"/>
      <c r="CB87" s="129" t="str">
        <f>IFERROR(CA87/BW87,"-")</f>
        <v>-</v>
      </c>
      <c r="CC87" s="130"/>
      <c r="CD87" s="130"/>
      <c r="CE87" s="130"/>
      <c r="CF87" s="131"/>
      <c r="CG87" s="132" t="str">
        <f>IF(P87=0,"",IF(CF87=0,"",(CF87/P87)))</f>
        <v/>
      </c>
      <c r="CH87" s="133"/>
      <c r="CI87" s="134" t="str">
        <f>IFERROR(CH87/CF87,"-")</f>
        <v>-</v>
      </c>
      <c r="CJ87" s="135"/>
      <c r="CK87" s="136" t="str">
        <f>IFERROR(CJ87/CF87,"-")</f>
        <v>-</v>
      </c>
      <c r="CL87" s="137"/>
      <c r="CM87" s="137"/>
      <c r="CN87" s="137"/>
      <c r="CO87" s="138">
        <v>0</v>
      </c>
      <c r="CP87" s="139">
        <v>0</v>
      </c>
      <c r="CQ87" s="139"/>
      <c r="CR87" s="139"/>
      <c r="CS87" s="140" t="str">
        <f>IF(AND(CQ87=0,CR87=0),"",IF(AND(CQ87&lt;=100000,CR87&lt;=100000),"",IF(CQ87/CP87&gt;0.7,"男高",IF(CR87/CP87&gt;0.7,"女高",""))))</f>
        <v/>
      </c>
    </row>
    <row r="88" spans="1:98">
      <c r="A88" s="78"/>
      <c r="B88" s="347" t="s">
        <v>233</v>
      </c>
      <c r="C88" s="347"/>
      <c r="D88" s="347" t="s">
        <v>107</v>
      </c>
      <c r="E88" s="347" t="s">
        <v>107</v>
      </c>
      <c r="F88" s="347" t="s">
        <v>71</v>
      </c>
      <c r="G88" s="88"/>
      <c r="H88" s="88"/>
      <c r="I88" s="88"/>
      <c r="J88" s="330"/>
      <c r="K88" s="79">
        <v>4</v>
      </c>
      <c r="L88" s="79">
        <v>3</v>
      </c>
      <c r="M88" s="79">
        <v>4</v>
      </c>
      <c r="N88" s="89">
        <v>0</v>
      </c>
      <c r="O88" s="90">
        <v>0</v>
      </c>
      <c r="P88" s="91">
        <f>N88+O88</f>
        <v>0</v>
      </c>
      <c r="Q88" s="80">
        <f>IFERROR(P88/M88,"-")</f>
        <v>0</v>
      </c>
      <c r="R88" s="79">
        <v>0</v>
      </c>
      <c r="S88" s="79">
        <v>0</v>
      </c>
      <c r="T88" s="80" t="str">
        <f>IFERROR(R88/(P88),"-")</f>
        <v>-</v>
      </c>
      <c r="U88" s="336"/>
      <c r="V88" s="82">
        <v>0</v>
      </c>
      <c r="W88" s="80" t="str">
        <f>IF(P88=0,"-",V88/P88)</f>
        <v>-</v>
      </c>
      <c r="X88" s="335">
        <v>0</v>
      </c>
      <c r="Y88" s="336" t="str">
        <f>IFERROR(X88/P88,"-")</f>
        <v>-</v>
      </c>
      <c r="Z88" s="336" t="str">
        <f>IFERROR(X88/V88,"-")</f>
        <v>-</v>
      </c>
      <c r="AA88" s="330"/>
      <c r="AB88" s="83"/>
      <c r="AC88" s="77"/>
      <c r="AD88" s="92"/>
      <c r="AE88" s="93" t="str">
        <f>IF(P88=0,"",IF(AD88=0,"",(AD88/P88)))</f>
        <v/>
      </c>
      <c r="AF88" s="92"/>
      <c r="AG88" s="94" t="str">
        <f>IFERROR(AF88/AD88,"-")</f>
        <v>-</v>
      </c>
      <c r="AH88" s="95"/>
      <c r="AI88" s="96" t="str">
        <f>IFERROR(AH88/AD88,"-")</f>
        <v>-</v>
      </c>
      <c r="AJ88" s="97"/>
      <c r="AK88" s="97"/>
      <c r="AL88" s="97"/>
      <c r="AM88" s="98"/>
      <c r="AN88" s="99" t="str">
        <f>IF(P88=0,"",IF(AM88=0,"",(AM88/P88)))</f>
        <v/>
      </c>
      <c r="AO88" s="98"/>
      <c r="AP88" s="100" t="str">
        <f>IFERROR(AO88/AM88,"-")</f>
        <v>-</v>
      </c>
      <c r="AQ88" s="101"/>
      <c r="AR88" s="102" t="str">
        <f>IFERROR(AQ88/AM88,"-")</f>
        <v>-</v>
      </c>
      <c r="AS88" s="103"/>
      <c r="AT88" s="103"/>
      <c r="AU88" s="103"/>
      <c r="AV88" s="104"/>
      <c r="AW88" s="105" t="str">
        <f>IF(P88=0,"",IF(AV88=0,"",(AV88/P88)))</f>
        <v/>
      </c>
      <c r="AX88" s="104"/>
      <c r="AY88" s="106" t="str">
        <f>IFERROR(AX88/AV88,"-")</f>
        <v>-</v>
      </c>
      <c r="AZ88" s="107"/>
      <c r="BA88" s="108" t="str">
        <f>IFERROR(AZ88/AV88,"-")</f>
        <v>-</v>
      </c>
      <c r="BB88" s="109"/>
      <c r="BC88" s="109"/>
      <c r="BD88" s="109"/>
      <c r="BE88" s="110"/>
      <c r="BF88" s="111" t="str">
        <f>IF(P88=0,"",IF(BE88=0,"",(BE88/P88)))</f>
        <v/>
      </c>
      <c r="BG88" s="110"/>
      <c r="BH88" s="112" t="str">
        <f>IFERROR(BG88/BE88,"-")</f>
        <v>-</v>
      </c>
      <c r="BI88" s="113"/>
      <c r="BJ88" s="114" t="str">
        <f>IFERROR(BI88/BE88,"-")</f>
        <v>-</v>
      </c>
      <c r="BK88" s="115"/>
      <c r="BL88" s="115"/>
      <c r="BM88" s="115"/>
      <c r="BN88" s="117"/>
      <c r="BO88" s="118" t="str">
        <f>IF(P88=0,"",IF(BN88=0,"",(BN88/P88)))</f>
        <v/>
      </c>
      <c r="BP88" s="119"/>
      <c r="BQ88" s="120" t="str">
        <f>IFERROR(BP88/BN88,"-")</f>
        <v>-</v>
      </c>
      <c r="BR88" s="121"/>
      <c r="BS88" s="122" t="str">
        <f>IFERROR(BR88/BN88,"-")</f>
        <v>-</v>
      </c>
      <c r="BT88" s="123"/>
      <c r="BU88" s="123"/>
      <c r="BV88" s="123"/>
      <c r="BW88" s="124"/>
      <c r="BX88" s="125" t="str">
        <f>IF(P88=0,"",IF(BW88=0,"",(BW88/P88)))</f>
        <v/>
      </c>
      <c r="BY88" s="126"/>
      <c r="BZ88" s="127" t="str">
        <f>IFERROR(BY88/BW88,"-")</f>
        <v>-</v>
      </c>
      <c r="CA88" s="128"/>
      <c r="CB88" s="129" t="str">
        <f>IFERROR(CA88/BW88,"-")</f>
        <v>-</v>
      </c>
      <c r="CC88" s="130"/>
      <c r="CD88" s="130"/>
      <c r="CE88" s="130"/>
      <c r="CF88" s="131"/>
      <c r="CG88" s="132" t="str">
        <f>IF(P88=0,"",IF(CF88=0,"",(CF88/P88)))</f>
        <v/>
      </c>
      <c r="CH88" s="133"/>
      <c r="CI88" s="134" t="str">
        <f>IFERROR(CH88/CF88,"-")</f>
        <v>-</v>
      </c>
      <c r="CJ88" s="135"/>
      <c r="CK88" s="136" t="str">
        <f>IFERROR(CJ88/CF88,"-")</f>
        <v>-</v>
      </c>
      <c r="CL88" s="137"/>
      <c r="CM88" s="137"/>
      <c r="CN88" s="137"/>
      <c r="CO88" s="138">
        <v>0</v>
      </c>
      <c r="CP88" s="139">
        <v>0</v>
      </c>
      <c r="CQ88" s="139"/>
      <c r="CR88" s="139"/>
      <c r="CS88" s="140" t="str">
        <f>IF(AND(CQ88=0,CR88=0),"",IF(AND(CQ88&lt;=100000,CR88&lt;=100000),"",IF(CQ88/CP88&gt;0.7,"男高",IF(CR88/CP88&gt;0.7,"女高",""))))</f>
        <v/>
      </c>
    </row>
    <row r="89" spans="1:98">
      <c r="A89" s="78"/>
      <c r="B89" s="347" t="s">
        <v>234</v>
      </c>
      <c r="C89" s="347"/>
      <c r="D89" s="347"/>
      <c r="E89" s="347"/>
      <c r="F89" s="347" t="s">
        <v>227</v>
      </c>
      <c r="G89" s="88" t="s">
        <v>99</v>
      </c>
      <c r="H89" s="88" t="s">
        <v>235</v>
      </c>
      <c r="I89" s="88" t="s">
        <v>236</v>
      </c>
      <c r="J89" s="330"/>
      <c r="K89" s="79">
        <v>0</v>
      </c>
      <c r="L89" s="79">
        <v>0</v>
      </c>
      <c r="M89" s="79">
        <v>0</v>
      </c>
      <c r="N89" s="89">
        <v>0</v>
      </c>
      <c r="O89" s="90">
        <v>0</v>
      </c>
      <c r="P89" s="91">
        <f>N89+O89</f>
        <v>0</v>
      </c>
      <c r="Q89" s="80" t="str">
        <f>IFERROR(P89/M89,"-")</f>
        <v>-</v>
      </c>
      <c r="R89" s="79">
        <v>0</v>
      </c>
      <c r="S89" s="79">
        <v>0</v>
      </c>
      <c r="T89" s="80" t="str">
        <f>IFERROR(R89/(P89),"-")</f>
        <v>-</v>
      </c>
      <c r="U89" s="336"/>
      <c r="V89" s="82">
        <v>0</v>
      </c>
      <c r="W89" s="80" t="str">
        <f>IF(P89=0,"-",V89/P89)</f>
        <v>-</v>
      </c>
      <c r="X89" s="335">
        <v>0</v>
      </c>
      <c r="Y89" s="336" t="str">
        <f>IFERROR(X89/P89,"-")</f>
        <v>-</v>
      </c>
      <c r="Z89" s="336" t="str">
        <f>IFERROR(X89/V89,"-")</f>
        <v>-</v>
      </c>
      <c r="AA89" s="330"/>
      <c r="AB89" s="83"/>
      <c r="AC89" s="77"/>
      <c r="AD89" s="92"/>
      <c r="AE89" s="93" t="str">
        <f>IF(P89=0,"",IF(AD89=0,"",(AD89/P89)))</f>
        <v/>
      </c>
      <c r="AF89" s="92"/>
      <c r="AG89" s="94" t="str">
        <f>IFERROR(AF89/AD89,"-")</f>
        <v>-</v>
      </c>
      <c r="AH89" s="95"/>
      <c r="AI89" s="96" t="str">
        <f>IFERROR(AH89/AD89,"-")</f>
        <v>-</v>
      </c>
      <c r="AJ89" s="97"/>
      <c r="AK89" s="97"/>
      <c r="AL89" s="97"/>
      <c r="AM89" s="98"/>
      <c r="AN89" s="99" t="str">
        <f>IF(P89=0,"",IF(AM89=0,"",(AM89/P89)))</f>
        <v/>
      </c>
      <c r="AO89" s="98"/>
      <c r="AP89" s="100" t="str">
        <f>IFERROR(AO89/AM89,"-")</f>
        <v>-</v>
      </c>
      <c r="AQ89" s="101"/>
      <c r="AR89" s="102" t="str">
        <f>IFERROR(AQ89/AM89,"-")</f>
        <v>-</v>
      </c>
      <c r="AS89" s="103"/>
      <c r="AT89" s="103"/>
      <c r="AU89" s="103"/>
      <c r="AV89" s="104"/>
      <c r="AW89" s="105" t="str">
        <f>IF(P89=0,"",IF(AV89=0,"",(AV89/P89)))</f>
        <v/>
      </c>
      <c r="AX89" s="104"/>
      <c r="AY89" s="106" t="str">
        <f>IFERROR(AX89/AV89,"-")</f>
        <v>-</v>
      </c>
      <c r="AZ89" s="107"/>
      <c r="BA89" s="108" t="str">
        <f>IFERROR(AZ89/AV89,"-")</f>
        <v>-</v>
      </c>
      <c r="BB89" s="109"/>
      <c r="BC89" s="109"/>
      <c r="BD89" s="109"/>
      <c r="BE89" s="110"/>
      <c r="BF89" s="111" t="str">
        <f>IF(P89=0,"",IF(BE89=0,"",(BE89/P89)))</f>
        <v/>
      </c>
      <c r="BG89" s="110"/>
      <c r="BH89" s="112" t="str">
        <f>IFERROR(BG89/BE89,"-")</f>
        <v>-</v>
      </c>
      <c r="BI89" s="113"/>
      <c r="BJ89" s="114" t="str">
        <f>IFERROR(BI89/BE89,"-")</f>
        <v>-</v>
      </c>
      <c r="BK89" s="115"/>
      <c r="BL89" s="115"/>
      <c r="BM89" s="115"/>
      <c r="BN89" s="117"/>
      <c r="BO89" s="118" t="str">
        <f>IF(P89=0,"",IF(BN89=0,"",(BN89/P89)))</f>
        <v/>
      </c>
      <c r="BP89" s="119"/>
      <c r="BQ89" s="120" t="str">
        <f>IFERROR(BP89/BN89,"-")</f>
        <v>-</v>
      </c>
      <c r="BR89" s="121"/>
      <c r="BS89" s="122" t="str">
        <f>IFERROR(BR89/BN89,"-")</f>
        <v>-</v>
      </c>
      <c r="BT89" s="123"/>
      <c r="BU89" s="123"/>
      <c r="BV89" s="123"/>
      <c r="BW89" s="124"/>
      <c r="BX89" s="125" t="str">
        <f>IF(P89=0,"",IF(BW89=0,"",(BW89/P89)))</f>
        <v/>
      </c>
      <c r="BY89" s="126"/>
      <c r="BZ89" s="127" t="str">
        <f>IFERROR(BY89/BW89,"-")</f>
        <v>-</v>
      </c>
      <c r="CA89" s="128"/>
      <c r="CB89" s="129" t="str">
        <f>IFERROR(CA89/BW89,"-")</f>
        <v>-</v>
      </c>
      <c r="CC89" s="130"/>
      <c r="CD89" s="130"/>
      <c r="CE89" s="130"/>
      <c r="CF89" s="131"/>
      <c r="CG89" s="132" t="str">
        <f>IF(P89=0,"",IF(CF89=0,"",(CF89/P89)))</f>
        <v/>
      </c>
      <c r="CH89" s="133"/>
      <c r="CI89" s="134" t="str">
        <f>IFERROR(CH89/CF89,"-")</f>
        <v>-</v>
      </c>
      <c r="CJ89" s="135"/>
      <c r="CK89" s="136" t="str">
        <f>IFERROR(CJ89/CF89,"-")</f>
        <v>-</v>
      </c>
      <c r="CL89" s="137"/>
      <c r="CM89" s="137"/>
      <c r="CN89" s="137"/>
      <c r="CO89" s="138">
        <v>0</v>
      </c>
      <c r="CP89" s="139">
        <v>0</v>
      </c>
      <c r="CQ89" s="139"/>
      <c r="CR89" s="139"/>
      <c r="CS89" s="140" t="str">
        <f>IF(AND(CQ89=0,CR89=0),"",IF(AND(CQ89&lt;=100000,CR89&lt;=100000),"",IF(CQ89/CP89&gt;0.7,"男高",IF(CR89/CP89&gt;0.7,"女高",""))))</f>
        <v/>
      </c>
    </row>
    <row r="90" spans="1:98">
      <c r="A90" s="78"/>
      <c r="B90" s="347" t="s">
        <v>237</v>
      </c>
      <c r="C90" s="347"/>
      <c r="D90" s="347"/>
      <c r="E90" s="347"/>
      <c r="F90" s="347" t="s">
        <v>71</v>
      </c>
      <c r="G90" s="88"/>
      <c r="H90" s="88"/>
      <c r="I90" s="88"/>
      <c r="J90" s="330"/>
      <c r="K90" s="79">
        <v>0</v>
      </c>
      <c r="L90" s="79">
        <v>0</v>
      </c>
      <c r="M90" s="79">
        <v>0</v>
      </c>
      <c r="N90" s="89">
        <v>0</v>
      </c>
      <c r="O90" s="90">
        <v>0</v>
      </c>
      <c r="P90" s="91">
        <f>N90+O90</f>
        <v>0</v>
      </c>
      <c r="Q90" s="80" t="str">
        <f>IFERROR(P90/M90,"-")</f>
        <v>-</v>
      </c>
      <c r="R90" s="79">
        <v>0</v>
      </c>
      <c r="S90" s="79">
        <v>0</v>
      </c>
      <c r="T90" s="80" t="str">
        <f>IFERROR(R90/(P90),"-")</f>
        <v>-</v>
      </c>
      <c r="U90" s="336"/>
      <c r="V90" s="82">
        <v>0</v>
      </c>
      <c r="W90" s="80" t="str">
        <f>IF(P90=0,"-",V90/P90)</f>
        <v>-</v>
      </c>
      <c r="X90" s="335">
        <v>0</v>
      </c>
      <c r="Y90" s="336" t="str">
        <f>IFERROR(X90/P90,"-")</f>
        <v>-</v>
      </c>
      <c r="Z90" s="336" t="str">
        <f>IFERROR(X90/V90,"-")</f>
        <v>-</v>
      </c>
      <c r="AA90" s="330"/>
      <c r="AB90" s="83"/>
      <c r="AC90" s="77"/>
      <c r="AD90" s="92"/>
      <c r="AE90" s="93" t="str">
        <f>IF(P90=0,"",IF(AD90=0,"",(AD90/P90)))</f>
        <v/>
      </c>
      <c r="AF90" s="92"/>
      <c r="AG90" s="94" t="str">
        <f>IFERROR(AF90/AD90,"-")</f>
        <v>-</v>
      </c>
      <c r="AH90" s="95"/>
      <c r="AI90" s="96" t="str">
        <f>IFERROR(AH90/AD90,"-")</f>
        <v>-</v>
      </c>
      <c r="AJ90" s="97"/>
      <c r="AK90" s="97"/>
      <c r="AL90" s="97"/>
      <c r="AM90" s="98"/>
      <c r="AN90" s="99" t="str">
        <f>IF(P90=0,"",IF(AM90=0,"",(AM90/P90)))</f>
        <v/>
      </c>
      <c r="AO90" s="98"/>
      <c r="AP90" s="100" t="str">
        <f>IFERROR(AO90/AM90,"-")</f>
        <v>-</v>
      </c>
      <c r="AQ90" s="101"/>
      <c r="AR90" s="102" t="str">
        <f>IFERROR(AQ90/AM90,"-")</f>
        <v>-</v>
      </c>
      <c r="AS90" s="103"/>
      <c r="AT90" s="103"/>
      <c r="AU90" s="103"/>
      <c r="AV90" s="104"/>
      <c r="AW90" s="105" t="str">
        <f>IF(P90=0,"",IF(AV90=0,"",(AV90/P90)))</f>
        <v/>
      </c>
      <c r="AX90" s="104"/>
      <c r="AY90" s="106" t="str">
        <f>IFERROR(AX90/AV90,"-")</f>
        <v>-</v>
      </c>
      <c r="AZ90" s="107"/>
      <c r="BA90" s="108" t="str">
        <f>IFERROR(AZ90/AV90,"-")</f>
        <v>-</v>
      </c>
      <c r="BB90" s="109"/>
      <c r="BC90" s="109"/>
      <c r="BD90" s="109"/>
      <c r="BE90" s="110"/>
      <c r="BF90" s="111" t="str">
        <f>IF(P90=0,"",IF(BE90=0,"",(BE90/P90)))</f>
        <v/>
      </c>
      <c r="BG90" s="110"/>
      <c r="BH90" s="112" t="str">
        <f>IFERROR(BG90/BE90,"-")</f>
        <v>-</v>
      </c>
      <c r="BI90" s="113"/>
      <c r="BJ90" s="114" t="str">
        <f>IFERROR(BI90/BE90,"-")</f>
        <v>-</v>
      </c>
      <c r="BK90" s="115"/>
      <c r="BL90" s="115"/>
      <c r="BM90" s="115"/>
      <c r="BN90" s="117"/>
      <c r="BO90" s="118" t="str">
        <f>IF(P90=0,"",IF(BN90=0,"",(BN90/P90)))</f>
        <v/>
      </c>
      <c r="BP90" s="119"/>
      <c r="BQ90" s="120" t="str">
        <f>IFERROR(BP90/BN90,"-")</f>
        <v>-</v>
      </c>
      <c r="BR90" s="121"/>
      <c r="BS90" s="122" t="str">
        <f>IFERROR(BR90/BN90,"-")</f>
        <v>-</v>
      </c>
      <c r="BT90" s="123"/>
      <c r="BU90" s="123"/>
      <c r="BV90" s="123"/>
      <c r="BW90" s="124"/>
      <c r="BX90" s="125" t="str">
        <f>IF(P90=0,"",IF(BW90=0,"",(BW90/P90)))</f>
        <v/>
      </c>
      <c r="BY90" s="126"/>
      <c r="BZ90" s="127" t="str">
        <f>IFERROR(BY90/BW90,"-")</f>
        <v>-</v>
      </c>
      <c r="CA90" s="128"/>
      <c r="CB90" s="129" t="str">
        <f>IFERROR(CA90/BW90,"-")</f>
        <v>-</v>
      </c>
      <c r="CC90" s="130"/>
      <c r="CD90" s="130"/>
      <c r="CE90" s="130"/>
      <c r="CF90" s="131"/>
      <c r="CG90" s="132" t="str">
        <f>IF(P90=0,"",IF(CF90=0,"",(CF90/P90)))</f>
        <v/>
      </c>
      <c r="CH90" s="133"/>
      <c r="CI90" s="134" t="str">
        <f>IFERROR(CH90/CF90,"-")</f>
        <v>-</v>
      </c>
      <c r="CJ90" s="135"/>
      <c r="CK90" s="136" t="str">
        <f>IFERROR(CJ90/CF90,"-")</f>
        <v>-</v>
      </c>
      <c r="CL90" s="137"/>
      <c r="CM90" s="137"/>
      <c r="CN90" s="137"/>
      <c r="CO90" s="138">
        <v>0</v>
      </c>
      <c r="CP90" s="139">
        <v>0</v>
      </c>
      <c r="CQ90" s="139"/>
      <c r="CR90" s="139"/>
      <c r="CS90" s="140" t="str">
        <f>IF(AND(CQ90=0,CR90=0),"",IF(AND(CQ90&lt;=100000,CR90&lt;=100000),"",IF(CQ90/CP90&gt;0.7,"男高",IF(CR90/CP90&gt;0.7,"女高",""))))</f>
        <v/>
      </c>
    </row>
    <row r="91" spans="1:98">
      <c r="A91" s="78"/>
      <c r="B91" s="347" t="s">
        <v>238</v>
      </c>
      <c r="C91" s="347"/>
      <c r="D91" s="347" t="s">
        <v>239</v>
      </c>
      <c r="E91" s="347" t="s">
        <v>240</v>
      </c>
      <c r="F91" s="347" t="s">
        <v>78</v>
      </c>
      <c r="G91" s="88" t="s">
        <v>124</v>
      </c>
      <c r="H91" s="88" t="s">
        <v>222</v>
      </c>
      <c r="I91" s="88" t="s">
        <v>223</v>
      </c>
      <c r="J91" s="330"/>
      <c r="K91" s="79">
        <v>0</v>
      </c>
      <c r="L91" s="79">
        <v>0</v>
      </c>
      <c r="M91" s="79">
        <v>0</v>
      </c>
      <c r="N91" s="89">
        <v>0</v>
      </c>
      <c r="O91" s="90">
        <v>0</v>
      </c>
      <c r="P91" s="91">
        <f>N91+O91</f>
        <v>0</v>
      </c>
      <c r="Q91" s="80" t="str">
        <f>IFERROR(P91/M91,"-")</f>
        <v>-</v>
      </c>
      <c r="R91" s="79">
        <v>0</v>
      </c>
      <c r="S91" s="79">
        <v>0</v>
      </c>
      <c r="T91" s="80" t="str">
        <f>IFERROR(R91/(P91),"-")</f>
        <v>-</v>
      </c>
      <c r="U91" s="336"/>
      <c r="V91" s="82">
        <v>0</v>
      </c>
      <c r="W91" s="80" t="str">
        <f>IF(P91=0,"-",V91/P91)</f>
        <v>-</v>
      </c>
      <c r="X91" s="335">
        <v>0</v>
      </c>
      <c r="Y91" s="336" t="str">
        <f>IFERROR(X91/P91,"-")</f>
        <v>-</v>
      </c>
      <c r="Z91" s="336" t="str">
        <f>IFERROR(X91/V91,"-")</f>
        <v>-</v>
      </c>
      <c r="AA91" s="330"/>
      <c r="AB91" s="83"/>
      <c r="AC91" s="77"/>
      <c r="AD91" s="92"/>
      <c r="AE91" s="93" t="str">
        <f>IF(P91=0,"",IF(AD91=0,"",(AD91/P91)))</f>
        <v/>
      </c>
      <c r="AF91" s="92"/>
      <c r="AG91" s="94" t="str">
        <f>IFERROR(AF91/AD91,"-")</f>
        <v>-</v>
      </c>
      <c r="AH91" s="95"/>
      <c r="AI91" s="96" t="str">
        <f>IFERROR(AH91/AD91,"-")</f>
        <v>-</v>
      </c>
      <c r="AJ91" s="97"/>
      <c r="AK91" s="97"/>
      <c r="AL91" s="97"/>
      <c r="AM91" s="98"/>
      <c r="AN91" s="99" t="str">
        <f>IF(P91=0,"",IF(AM91=0,"",(AM91/P91)))</f>
        <v/>
      </c>
      <c r="AO91" s="98"/>
      <c r="AP91" s="100" t="str">
        <f>IFERROR(AO91/AM91,"-")</f>
        <v>-</v>
      </c>
      <c r="AQ91" s="101"/>
      <c r="AR91" s="102" t="str">
        <f>IFERROR(AQ91/AM91,"-")</f>
        <v>-</v>
      </c>
      <c r="AS91" s="103"/>
      <c r="AT91" s="103"/>
      <c r="AU91" s="103"/>
      <c r="AV91" s="104"/>
      <c r="AW91" s="105" t="str">
        <f>IF(P91=0,"",IF(AV91=0,"",(AV91/P91)))</f>
        <v/>
      </c>
      <c r="AX91" s="104"/>
      <c r="AY91" s="106" t="str">
        <f>IFERROR(AX91/AV91,"-")</f>
        <v>-</v>
      </c>
      <c r="AZ91" s="107"/>
      <c r="BA91" s="108" t="str">
        <f>IFERROR(AZ91/AV91,"-")</f>
        <v>-</v>
      </c>
      <c r="BB91" s="109"/>
      <c r="BC91" s="109"/>
      <c r="BD91" s="109"/>
      <c r="BE91" s="110"/>
      <c r="BF91" s="111" t="str">
        <f>IF(P91=0,"",IF(BE91=0,"",(BE91/P91)))</f>
        <v/>
      </c>
      <c r="BG91" s="110"/>
      <c r="BH91" s="112" t="str">
        <f>IFERROR(BG91/BE91,"-")</f>
        <v>-</v>
      </c>
      <c r="BI91" s="113"/>
      <c r="BJ91" s="114" t="str">
        <f>IFERROR(BI91/BE91,"-")</f>
        <v>-</v>
      </c>
      <c r="BK91" s="115"/>
      <c r="BL91" s="115"/>
      <c r="BM91" s="115"/>
      <c r="BN91" s="117"/>
      <c r="BO91" s="118" t="str">
        <f>IF(P91=0,"",IF(BN91=0,"",(BN91/P91)))</f>
        <v/>
      </c>
      <c r="BP91" s="119"/>
      <c r="BQ91" s="120" t="str">
        <f>IFERROR(BP91/BN91,"-")</f>
        <v>-</v>
      </c>
      <c r="BR91" s="121"/>
      <c r="BS91" s="122" t="str">
        <f>IFERROR(BR91/BN91,"-")</f>
        <v>-</v>
      </c>
      <c r="BT91" s="123"/>
      <c r="BU91" s="123"/>
      <c r="BV91" s="123"/>
      <c r="BW91" s="124"/>
      <c r="BX91" s="125" t="str">
        <f>IF(P91=0,"",IF(BW91=0,"",(BW91/P91)))</f>
        <v/>
      </c>
      <c r="BY91" s="126"/>
      <c r="BZ91" s="127" t="str">
        <f>IFERROR(BY91/BW91,"-")</f>
        <v>-</v>
      </c>
      <c r="CA91" s="128"/>
      <c r="CB91" s="129" t="str">
        <f>IFERROR(CA91/BW91,"-")</f>
        <v>-</v>
      </c>
      <c r="CC91" s="130"/>
      <c r="CD91" s="130"/>
      <c r="CE91" s="130"/>
      <c r="CF91" s="131"/>
      <c r="CG91" s="132" t="str">
        <f>IF(P91=0,"",IF(CF91=0,"",(CF91/P91)))</f>
        <v/>
      </c>
      <c r="CH91" s="133"/>
      <c r="CI91" s="134" t="str">
        <f>IFERROR(CH91/CF91,"-")</f>
        <v>-</v>
      </c>
      <c r="CJ91" s="135"/>
      <c r="CK91" s="136" t="str">
        <f>IFERROR(CJ91/CF91,"-")</f>
        <v>-</v>
      </c>
      <c r="CL91" s="137"/>
      <c r="CM91" s="137"/>
      <c r="CN91" s="137"/>
      <c r="CO91" s="138">
        <v>0</v>
      </c>
      <c r="CP91" s="139">
        <v>0</v>
      </c>
      <c r="CQ91" s="139"/>
      <c r="CR91" s="139"/>
      <c r="CS91" s="140" t="str">
        <f>IF(AND(CQ91=0,CR91=0),"",IF(AND(CQ91&lt;=100000,CR91&lt;=100000),"",IF(CQ91/CP91&gt;0.7,"男高",IF(CR91/CP91&gt;0.7,"女高",""))))</f>
        <v/>
      </c>
    </row>
    <row r="92" spans="1:98">
      <c r="A92" s="78"/>
      <c r="B92" s="347" t="s">
        <v>241</v>
      </c>
      <c r="C92" s="347"/>
      <c r="D92" s="347" t="s">
        <v>242</v>
      </c>
      <c r="E92" s="347" t="s">
        <v>243</v>
      </c>
      <c r="F92" s="347" t="s">
        <v>227</v>
      </c>
      <c r="G92" s="88"/>
      <c r="H92" s="88" t="s">
        <v>222</v>
      </c>
      <c r="I92" s="88" t="s">
        <v>228</v>
      </c>
      <c r="J92" s="330"/>
      <c r="K92" s="79">
        <v>0</v>
      </c>
      <c r="L92" s="79">
        <v>0</v>
      </c>
      <c r="M92" s="79">
        <v>1</v>
      </c>
      <c r="N92" s="89">
        <v>0</v>
      </c>
      <c r="O92" s="90">
        <v>0</v>
      </c>
      <c r="P92" s="91">
        <f>N92+O92</f>
        <v>0</v>
      </c>
      <c r="Q92" s="80">
        <f>IFERROR(P92/M92,"-")</f>
        <v>0</v>
      </c>
      <c r="R92" s="79">
        <v>0</v>
      </c>
      <c r="S92" s="79">
        <v>0</v>
      </c>
      <c r="T92" s="80" t="str">
        <f>IFERROR(R92/(P92),"-")</f>
        <v>-</v>
      </c>
      <c r="U92" s="336"/>
      <c r="V92" s="82">
        <v>0</v>
      </c>
      <c r="W92" s="80" t="str">
        <f>IF(P92=0,"-",V92/P92)</f>
        <v>-</v>
      </c>
      <c r="X92" s="335">
        <v>0</v>
      </c>
      <c r="Y92" s="336" t="str">
        <f>IFERROR(X92/P92,"-")</f>
        <v>-</v>
      </c>
      <c r="Z92" s="336" t="str">
        <f>IFERROR(X92/V92,"-")</f>
        <v>-</v>
      </c>
      <c r="AA92" s="330"/>
      <c r="AB92" s="83"/>
      <c r="AC92" s="77"/>
      <c r="AD92" s="92"/>
      <c r="AE92" s="93" t="str">
        <f>IF(P92=0,"",IF(AD92=0,"",(AD92/P92)))</f>
        <v/>
      </c>
      <c r="AF92" s="92"/>
      <c r="AG92" s="94" t="str">
        <f>IFERROR(AF92/AD92,"-")</f>
        <v>-</v>
      </c>
      <c r="AH92" s="95"/>
      <c r="AI92" s="96" t="str">
        <f>IFERROR(AH92/AD92,"-")</f>
        <v>-</v>
      </c>
      <c r="AJ92" s="97"/>
      <c r="AK92" s="97"/>
      <c r="AL92" s="97"/>
      <c r="AM92" s="98"/>
      <c r="AN92" s="99" t="str">
        <f>IF(P92=0,"",IF(AM92=0,"",(AM92/P92)))</f>
        <v/>
      </c>
      <c r="AO92" s="98"/>
      <c r="AP92" s="100" t="str">
        <f>IFERROR(AO92/AM92,"-")</f>
        <v>-</v>
      </c>
      <c r="AQ92" s="101"/>
      <c r="AR92" s="102" t="str">
        <f>IFERROR(AQ92/AM92,"-")</f>
        <v>-</v>
      </c>
      <c r="AS92" s="103"/>
      <c r="AT92" s="103"/>
      <c r="AU92" s="103"/>
      <c r="AV92" s="104"/>
      <c r="AW92" s="105" t="str">
        <f>IF(P92=0,"",IF(AV92=0,"",(AV92/P92)))</f>
        <v/>
      </c>
      <c r="AX92" s="104"/>
      <c r="AY92" s="106" t="str">
        <f>IFERROR(AX92/AV92,"-")</f>
        <v>-</v>
      </c>
      <c r="AZ92" s="107"/>
      <c r="BA92" s="108" t="str">
        <f>IFERROR(AZ92/AV92,"-")</f>
        <v>-</v>
      </c>
      <c r="BB92" s="109"/>
      <c r="BC92" s="109"/>
      <c r="BD92" s="109"/>
      <c r="BE92" s="110"/>
      <c r="BF92" s="111" t="str">
        <f>IF(P92=0,"",IF(BE92=0,"",(BE92/P92)))</f>
        <v/>
      </c>
      <c r="BG92" s="110"/>
      <c r="BH92" s="112" t="str">
        <f>IFERROR(BG92/BE92,"-")</f>
        <v>-</v>
      </c>
      <c r="BI92" s="113"/>
      <c r="BJ92" s="114" t="str">
        <f>IFERROR(BI92/BE92,"-")</f>
        <v>-</v>
      </c>
      <c r="BK92" s="115"/>
      <c r="BL92" s="115"/>
      <c r="BM92" s="115"/>
      <c r="BN92" s="117"/>
      <c r="BO92" s="118" t="str">
        <f>IF(P92=0,"",IF(BN92=0,"",(BN92/P92)))</f>
        <v/>
      </c>
      <c r="BP92" s="119"/>
      <c r="BQ92" s="120" t="str">
        <f>IFERROR(BP92/BN92,"-")</f>
        <v>-</v>
      </c>
      <c r="BR92" s="121"/>
      <c r="BS92" s="122" t="str">
        <f>IFERROR(BR92/BN92,"-")</f>
        <v>-</v>
      </c>
      <c r="BT92" s="123"/>
      <c r="BU92" s="123"/>
      <c r="BV92" s="123"/>
      <c r="BW92" s="124"/>
      <c r="BX92" s="125" t="str">
        <f>IF(P92=0,"",IF(BW92=0,"",(BW92/P92)))</f>
        <v/>
      </c>
      <c r="BY92" s="126"/>
      <c r="BZ92" s="127" t="str">
        <f>IFERROR(BY92/BW92,"-")</f>
        <v>-</v>
      </c>
      <c r="CA92" s="128"/>
      <c r="CB92" s="129" t="str">
        <f>IFERROR(CA92/BW92,"-")</f>
        <v>-</v>
      </c>
      <c r="CC92" s="130"/>
      <c r="CD92" s="130"/>
      <c r="CE92" s="130"/>
      <c r="CF92" s="131"/>
      <c r="CG92" s="132" t="str">
        <f>IF(P92=0,"",IF(CF92=0,"",(CF92/P92)))</f>
        <v/>
      </c>
      <c r="CH92" s="133"/>
      <c r="CI92" s="134" t="str">
        <f>IFERROR(CH92/CF92,"-")</f>
        <v>-</v>
      </c>
      <c r="CJ92" s="135"/>
      <c r="CK92" s="136" t="str">
        <f>IFERROR(CJ92/CF92,"-")</f>
        <v>-</v>
      </c>
      <c r="CL92" s="137"/>
      <c r="CM92" s="137"/>
      <c r="CN92" s="137"/>
      <c r="CO92" s="138">
        <v>0</v>
      </c>
      <c r="CP92" s="139">
        <v>0</v>
      </c>
      <c r="CQ92" s="139"/>
      <c r="CR92" s="139"/>
      <c r="CS92" s="140" t="str">
        <f>IF(AND(CQ92=0,CR92=0),"",IF(AND(CQ92&lt;=100000,CR92&lt;=100000),"",IF(CQ92/CP92&gt;0.7,"男高",IF(CR92/CP92&gt;0.7,"女高",""))))</f>
        <v/>
      </c>
    </row>
    <row r="93" spans="1:98">
      <c r="A93" s="78"/>
      <c r="B93" s="347" t="s">
        <v>244</v>
      </c>
      <c r="C93" s="347"/>
      <c r="D93" s="347" t="s">
        <v>245</v>
      </c>
      <c r="E93" s="347" t="s">
        <v>246</v>
      </c>
      <c r="F93" s="347" t="s">
        <v>78</v>
      </c>
      <c r="G93" s="88"/>
      <c r="H93" s="88" t="s">
        <v>222</v>
      </c>
      <c r="I93" s="88" t="s">
        <v>232</v>
      </c>
      <c r="J93" s="330"/>
      <c r="K93" s="79">
        <v>0</v>
      </c>
      <c r="L93" s="79">
        <v>0</v>
      </c>
      <c r="M93" s="79">
        <v>0</v>
      </c>
      <c r="N93" s="89">
        <v>0</v>
      </c>
      <c r="O93" s="90">
        <v>0</v>
      </c>
      <c r="P93" s="91">
        <f>N93+O93</f>
        <v>0</v>
      </c>
      <c r="Q93" s="80" t="str">
        <f>IFERROR(P93/M93,"-")</f>
        <v>-</v>
      </c>
      <c r="R93" s="79">
        <v>0</v>
      </c>
      <c r="S93" s="79">
        <v>0</v>
      </c>
      <c r="T93" s="80" t="str">
        <f>IFERROR(R93/(P93),"-")</f>
        <v>-</v>
      </c>
      <c r="U93" s="336"/>
      <c r="V93" s="82">
        <v>0</v>
      </c>
      <c r="W93" s="80" t="str">
        <f>IF(P93=0,"-",V93/P93)</f>
        <v>-</v>
      </c>
      <c r="X93" s="335">
        <v>0</v>
      </c>
      <c r="Y93" s="336" t="str">
        <f>IFERROR(X93/P93,"-")</f>
        <v>-</v>
      </c>
      <c r="Z93" s="336" t="str">
        <f>IFERROR(X93/V93,"-")</f>
        <v>-</v>
      </c>
      <c r="AA93" s="330"/>
      <c r="AB93" s="83"/>
      <c r="AC93" s="77"/>
      <c r="AD93" s="92"/>
      <c r="AE93" s="93" t="str">
        <f>IF(P93=0,"",IF(AD93=0,"",(AD93/P93)))</f>
        <v/>
      </c>
      <c r="AF93" s="92"/>
      <c r="AG93" s="94" t="str">
        <f>IFERROR(AF93/AD93,"-")</f>
        <v>-</v>
      </c>
      <c r="AH93" s="95"/>
      <c r="AI93" s="96" t="str">
        <f>IFERROR(AH93/AD93,"-")</f>
        <v>-</v>
      </c>
      <c r="AJ93" s="97"/>
      <c r="AK93" s="97"/>
      <c r="AL93" s="97"/>
      <c r="AM93" s="98"/>
      <c r="AN93" s="99" t="str">
        <f>IF(P93=0,"",IF(AM93=0,"",(AM93/P93)))</f>
        <v/>
      </c>
      <c r="AO93" s="98"/>
      <c r="AP93" s="100" t="str">
        <f>IFERROR(AO93/AM93,"-")</f>
        <v>-</v>
      </c>
      <c r="AQ93" s="101"/>
      <c r="AR93" s="102" t="str">
        <f>IFERROR(AQ93/AM93,"-")</f>
        <v>-</v>
      </c>
      <c r="AS93" s="103"/>
      <c r="AT93" s="103"/>
      <c r="AU93" s="103"/>
      <c r="AV93" s="104"/>
      <c r="AW93" s="105" t="str">
        <f>IF(P93=0,"",IF(AV93=0,"",(AV93/P93)))</f>
        <v/>
      </c>
      <c r="AX93" s="104"/>
      <c r="AY93" s="106" t="str">
        <f>IFERROR(AX93/AV93,"-")</f>
        <v>-</v>
      </c>
      <c r="AZ93" s="107"/>
      <c r="BA93" s="108" t="str">
        <f>IFERROR(AZ93/AV93,"-")</f>
        <v>-</v>
      </c>
      <c r="BB93" s="109"/>
      <c r="BC93" s="109"/>
      <c r="BD93" s="109"/>
      <c r="BE93" s="110"/>
      <c r="BF93" s="111" t="str">
        <f>IF(P93=0,"",IF(BE93=0,"",(BE93/P93)))</f>
        <v/>
      </c>
      <c r="BG93" s="110"/>
      <c r="BH93" s="112" t="str">
        <f>IFERROR(BG93/BE93,"-")</f>
        <v>-</v>
      </c>
      <c r="BI93" s="113"/>
      <c r="BJ93" s="114" t="str">
        <f>IFERROR(BI93/BE93,"-")</f>
        <v>-</v>
      </c>
      <c r="BK93" s="115"/>
      <c r="BL93" s="115"/>
      <c r="BM93" s="115"/>
      <c r="BN93" s="117"/>
      <c r="BO93" s="118" t="str">
        <f>IF(P93=0,"",IF(BN93=0,"",(BN93/P93)))</f>
        <v/>
      </c>
      <c r="BP93" s="119"/>
      <c r="BQ93" s="120" t="str">
        <f>IFERROR(BP93/BN93,"-")</f>
        <v>-</v>
      </c>
      <c r="BR93" s="121"/>
      <c r="BS93" s="122" t="str">
        <f>IFERROR(BR93/BN93,"-")</f>
        <v>-</v>
      </c>
      <c r="BT93" s="123"/>
      <c r="BU93" s="123"/>
      <c r="BV93" s="123"/>
      <c r="BW93" s="124"/>
      <c r="BX93" s="125" t="str">
        <f>IF(P93=0,"",IF(BW93=0,"",(BW93/P93)))</f>
        <v/>
      </c>
      <c r="BY93" s="126"/>
      <c r="BZ93" s="127" t="str">
        <f>IFERROR(BY93/BW93,"-")</f>
        <v>-</v>
      </c>
      <c r="CA93" s="128"/>
      <c r="CB93" s="129" t="str">
        <f>IFERROR(CA93/BW93,"-")</f>
        <v>-</v>
      </c>
      <c r="CC93" s="130"/>
      <c r="CD93" s="130"/>
      <c r="CE93" s="130"/>
      <c r="CF93" s="131"/>
      <c r="CG93" s="132" t="str">
        <f>IF(P93=0,"",IF(CF93=0,"",(CF93/P93)))</f>
        <v/>
      </c>
      <c r="CH93" s="133"/>
      <c r="CI93" s="134" t="str">
        <f>IFERROR(CH93/CF93,"-")</f>
        <v>-</v>
      </c>
      <c r="CJ93" s="135"/>
      <c r="CK93" s="136" t="str">
        <f>IFERROR(CJ93/CF93,"-")</f>
        <v>-</v>
      </c>
      <c r="CL93" s="137"/>
      <c r="CM93" s="137"/>
      <c r="CN93" s="137"/>
      <c r="CO93" s="138">
        <v>0</v>
      </c>
      <c r="CP93" s="139">
        <v>0</v>
      </c>
      <c r="CQ93" s="139"/>
      <c r="CR93" s="139"/>
      <c r="CS93" s="140" t="str">
        <f>IF(AND(CQ93=0,CR93=0),"",IF(AND(CQ93&lt;=100000,CR93&lt;=100000),"",IF(CQ93/CP93&gt;0.7,"男高",IF(CR93/CP93&gt;0.7,"女高",""))))</f>
        <v/>
      </c>
    </row>
    <row r="94" spans="1:98">
      <c r="A94" s="78"/>
      <c r="B94" s="347" t="s">
        <v>247</v>
      </c>
      <c r="C94" s="347"/>
      <c r="D94" s="347" t="s">
        <v>248</v>
      </c>
      <c r="E94" s="347" t="s">
        <v>249</v>
      </c>
      <c r="F94" s="347" t="s">
        <v>227</v>
      </c>
      <c r="G94" s="88"/>
      <c r="H94" s="88" t="s">
        <v>222</v>
      </c>
      <c r="I94" s="348" t="s">
        <v>250</v>
      </c>
      <c r="J94" s="330"/>
      <c r="K94" s="79">
        <v>0</v>
      </c>
      <c r="L94" s="79">
        <v>0</v>
      </c>
      <c r="M94" s="79">
        <v>0</v>
      </c>
      <c r="N94" s="89">
        <v>0</v>
      </c>
      <c r="O94" s="90">
        <v>0</v>
      </c>
      <c r="P94" s="91">
        <f>N94+O94</f>
        <v>0</v>
      </c>
      <c r="Q94" s="80" t="str">
        <f>IFERROR(P94/M94,"-")</f>
        <v>-</v>
      </c>
      <c r="R94" s="79">
        <v>0</v>
      </c>
      <c r="S94" s="79">
        <v>0</v>
      </c>
      <c r="T94" s="80" t="str">
        <f>IFERROR(R94/(P94),"-")</f>
        <v>-</v>
      </c>
      <c r="U94" s="336"/>
      <c r="V94" s="82">
        <v>0</v>
      </c>
      <c r="W94" s="80" t="str">
        <f>IF(P94=0,"-",V94/P94)</f>
        <v>-</v>
      </c>
      <c r="X94" s="335">
        <v>0</v>
      </c>
      <c r="Y94" s="336" t="str">
        <f>IFERROR(X94/P94,"-")</f>
        <v>-</v>
      </c>
      <c r="Z94" s="336" t="str">
        <f>IFERROR(X94/V94,"-")</f>
        <v>-</v>
      </c>
      <c r="AA94" s="330"/>
      <c r="AB94" s="83"/>
      <c r="AC94" s="77"/>
      <c r="AD94" s="92"/>
      <c r="AE94" s="93" t="str">
        <f>IF(P94=0,"",IF(AD94=0,"",(AD94/P94)))</f>
        <v/>
      </c>
      <c r="AF94" s="92"/>
      <c r="AG94" s="94" t="str">
        <f>IFERROR(AF94/AD94,"-")</f>
        <v>-</v>
      </c>
      <c r="AH94" s="95"/>
      <c r="AI94" s="96" t="str">
        <f>IFERROR(AH94/AD94,"-")</f>
        <v>-</v>
      </c>
      <c r="AJ94" s="97"/>
      <c r="AK94" s="97"/>
      <c r="AL94" s="97"/>
      <c r="AM94" s="98"/>
      <c r="AN94" s="99" t="str">
        <f>IF(P94=0,"",IF(AM94=0,"",(AM94/P94)))</f>
        <v/>
      </c>
      <c r="AO94" s="98"/>
      <c r="AP94" s="100" t="str">
        <f>IFERROR(AO94/AM94,"-")</f>
        <v>-</v>
      </c>
      <c r="AQ94" s="101"/>
      <c r="AR94" s="102" t="str">
        <f>IFERROR(AQ94/AM94,"-")</f>
        <v>-</v>
      </c>
      <c r="AS94" s="103"/>
      <c r="AT94" s="103"/>
      <c r="AU94" s="103"/>
      <c r="AV94" s="104"/>
      <c r="AW94" s="105" t="str">
        <f>IF(P94=0,"",IF(AV94=0,"",(AV94/P94)))</f>
        <v/>
      </c>
      <c r="AX94" s="104"/>
      <c r="AY94" s="106" t="str">
        <f>IFERROR(AX94/AV94,"-")</f>
        <v>-</v>
      </c>
      <c r="AZ94" s="107"/>
      <c r="BA94" s="108" t="str">
        <f>IFERROR(AZ94/AV94,"-")</f>
        <v>-</v>
      </c>
      <c r="BB94" s="109"/>
      <c r="BC94" s="109"/>
      <c r="BD94" s="109"/>
      <c r="BE94" s="110"/>
      <c r="BF94" s="111" t="str">
        <f>IF(P94=0,"",IF(BE94=0,"",(BE94/P94)))</f>
        <v/>
      </c>
      <c r="BG94" s="110"/>
      <c r="BH94" s="112" t="str">
        <f>IFERROR(BG94/BE94,"-")</f>
        <v>-</v>
      </c>
      <c r="BI94" s="113"/>
      <c r="BJ94" s="114" t="str">
        <f>IFERROR(BI94/BE94,"-")</f>
        <v>-</v>
      </c>
      <c r="BK94" s="115"/>
      <c r="BL94" s="115"/>
      <c r="BM94" s="115"/>
      <c r="BN94" s="117"/>
      <c r="BO94" s="118" t="str">
        <f>IF(P94=0,"",IF(BN94=0,"",(BN94/P94)))</f>
        <v/>
      </c>
      <c r="BP94" s="119"/>
      <c r="BQ94" s="120" t="str">
        <f>IFERROR(BP94/BN94,"-")</f>
        <v>-</v>
      </c>
      <c r="BR94" s="121"/>
      <c r="BS94" s="122" t="str">
        <f>IFERROR(BR94/BN94,"-")</f>
        <v>-</v>
      </c>
      <c r="BT94" s="123"/>
      <c r="BU94" s="123"/>
      <c r="BV94" s="123"/>
      <c r="BW94" s="124"/>
      <c r="BX94" s="125" t="str">
        <f>IF(P94=0,"",IF(BW94=0,"",(BW94/P94)))</f>
        <v/>
      </c>
      <c r="BY94" s="126"/>
      <c r="BZ94" s="127" t="str">
        <f>IFERROR(BY94/BW94,"-")</f>
        <v>-</v>
      </c>
      <c r="CA94" s="128"/>
      <c r="CB94" s="129" t="str">
        <f>IFERROR(CA94/BW94,"-")</f>
        <v>-</v>
      </c>
      <c r="CC94" s="130"/>
      <c r="CD94" s="130"/>
      <c r="CE94" s="130"/>
      <c r="CF94" s="131"/>
      <c r="CG94" s="132" t="str">
        <f>IF(P94=0,"",IF(CF94=0,"",(CF94/P94)))</f>
        <v/>
      </c>
      <c r="CH94" s="133"/>
      <c r="CI94" s="134" t="str">
        <f>IFERROR(CH94/CF94,"-")</f>
        <v>-</v>
      </c>
      <c r="CJ94" s="135"/>
      <c r="CK94" s="136" t="str">
        <f>IFERROR(CJ94/CF94,"-")</f>
        <v>-</v>
      </c>
      <c r="CL94" s="137"/>
      <c r="CM94" s="137"/>
      <c r="CN94" s="137"/>
      <c r="CO94" s="138">
        <v>0</v>
      </c>
      <c r="CP94" s="139">
        <v>0</v>
      </c>
      <c r="CQ94" s="139"/>
      <c r="CR94" s="139"/>
      <c r="CS94" s="140" t="str">
        <f>IF(AND(CQ94=0,CR94=0),"",IF(AND(CQ94&lt;=100000,CR94&lt;=100000),"",IF(CQ94/CP94&gt;0.7,"男高",IF(CR94/CP94&gt;0.7,"女高",""))))</f>
        <v/>
      </c>
    </row>
    <row r="95" spans="1:98">
      <c r="A95" s="78"/>
      <c r="B95" s="347" t="s">
        <v>251</v>
      </c>
      <c r="C95" s="347"/>
      <c r="D95" s="347" t="s">
        <v>107</v>
      </c>
      <c r="E95" s="347" t="s">
        <v>107</v>
      </c>
      <c r="F95" s="347" t="s">
        <v>71</v>
      </c>
      <c r="G95" s="88"/>
      <c r="H95" s="88"/>
      <c r="I95" s="88"/>
      <c r="J95" s="330"/>
      <c r="K95" s="79">
        <v>17</v>
      </c>
      <c r="L95" s="79">
        <v>1</v>
      </c>
      <c r="M95" s="79">
        <v>0</v>
      </c>
      <c r="N95" s="89">
        <v>0</v>
      </c>
      <c r="O95" s="90">
        <v>0</v>
      </c>
      <c r="P95" s="91">
        <f>N95+O95</f>
        <v>0</v>
      </c>
      <c r="Q95" s="80" t="str">
        <f>IFERROR(P95/M95,"-")</f>
        <v>-</v>
      </c>
      <c r="R95" s="79">
        <v>0</v>
      </c>
      <c r="S95" s="79">
        <v>0</v>
      </c>
      <c r="T95" s="80" t="str">
        <f>IFERROR(R95/(P95),"-")</f>
        <v>-</v>
      </c>
      <c r="U95" s="336"/>
      <c r="V95" s="82">
        <v>0</v>
      </c>
      <c r="W95" s="80" t="str">
        <f>IF(P95=0,"-",V95/P95)</f>
        <v>-</v>
      </c>
      <c r="X95" s="335">
        <v>0</v>
      </c>
      <c r="Y95" s="336" t="str">
        <f>IFERROR(X95/P95,"-")</f>
        <v>-</v>
      </c>
      <c r="Z95" s="336" t="str">
        <f>IFERROR(X95/V95,"-")</f>
        <v>-</v>
      </c>
      <c r="AA95" s="330"/>
      <c r="AB95" s="83"/>
      <c r="AC95" s="77"/>
      <c r="AD95" s="92"/>
      <c r="AE95" s="93" t="str">
        <f>IF(P95=0,"",IF(AD95=0,"",(AD95/P95)))</f>
        <v/>
      </c>
      <c r="AF95" s="92"/>
      <c r="AG95" s="94" t="str">
        <f>IFERROR(AF95/AD95,"-")</f>
        <v>-</v>
      </c>
      <c r="AH95" s="95"/>
      <c r="AI95" s="96" t="str">
        <f>IFERROR(AH95/AD95,"-")</f>
        <v>-</v>
      </c>
      <c r="AJ95" s="97"/>
      <c r="AK95" s="97"/>
      <c r="AL95" s="97"/>
      <c r="AM95" s="98"/>
      <c r="AN95" s="99" t="str">
        <f>IF(P95=0,"",IF(AM95=0,"",(AM95/P95)))</f>
        <v/>
      </c>
      <c r="AO95" s="98"/>
      <c r="AP95" s="100" t="str">
        <f>IFERROR(AO95/AM95,"-")</f>
        <v>-</v>
      </c>
      <c r="AQ95" s="101"/>
      <c r="AR95" s="102" t="str">
        <f>IFERROR(AQ95/AM95,"-")</f>
        <v>-</v>
      </c>
      <c r="AS95" s="103"/>
      <c r="AT95" s="103"/>
      <c r="AU95" s="103"/>
      <c r="AV95" s="104"/>
      <c r="AW95" s="105" t="str">
        <f>IF(P95=0,"",IF(AV95=0,"",(AV95/P95)))</f>
        <v/>
      </c>
      <c r="AX95" s="104"/>
      <c r="AY95" s="106" t="str">
        <f>IFERROR(AX95/AV95,"-")</f>
        <v>-</v>
      </c>
      <c r="AZ95" s="107"/>
      <c r="BA95" s="108" t="str">
        <f>IFERROR(AZ95/AV95,"-")</f>
        <v>-</v>
      </c>
      <c r="BB95" s="109"/>
      <c r="BC95" s="109"/>
      <c r="BD95" s="109"/>
      <c r="BE95" s="110"/>
      <c r="BF95" s="111" t="str">
        <f>IF(P95=0,"",IF(BE95=0,"",(BE95/P95)))</f>
        <v/>
      </c>
      <c r="BG95" s="110"/>
      <c r="BH95" s="112" t="str">
        <f>IFERROR(BG95/BE95,"-")</f>
        <v>-</v>
      </c>
      <c r="BI95" s="113"/>
      <c r="BJ95" s="114" t="str">
        <f>IFERROR(BI95/BE95,"-")</f>
        <v>-</v>
      </c>
      <c r="BK95" s="115"/>
      <c r="BL95" s="115"/>
      <c r="BM95" s="115"/>
      <c r="BN95" s="117"/>
      <c r="BO95" s="118" t="str">
        <f>IF(P95=0,"",IF(BN95=0,"",(BN95/P95)))</f>
        <v/>
      </c>
      <c r="BP95" s="119"/>
      <c r="BQ95" s="120" t="str">
        <f>IFERROR(BP95/BN95,"-")</f>
        <v>-</v>
      </c>
      <c r="BR95" s="121"/>
      <c r="BS95" s="122" t="str">
        <f>IFERROR(BR95/BN95,"-")</f>
        <v>-</v>
      </c>
      <c r="BT95" s="123"/>
      <c r="BU95" s="123"/>
      <c r="BV95" s="123"/>
      <c r="BW95" s="124"/>
      <c r="BX95" s="125" t="str">
        <f>IF(P95=0,"",IF(BW95=0,"",(BW95/P95)))</f>
        <v/>
      </c>
      <c r="BY95" s="126"/>
      <c r="BZ95" s="127" t="str">
        <f>IFERROR(BY95/BW95,"-")</f>
        <v>-</v>
      </c>
      <c r="CA95" s="128"/>
      <c r="CB95" s="129" t="str">
        <f>IFERROR(CA95/BW95,"-")</f>
        <v>-</v>
      </c>
      <c r="CC95" s="130"/>
      <c r="CD95" s="130"/>
      <c r="CE95" s="130"/>
      <c r="CF95" s="131"/>
      <c r="CG95" s="132" t="str">
        <f>IF(P95=0,"",IF(CF95=0,"",(CF95/P95)))</f>
        <v/>
      </c>
      <c r="CH95" s="133"/>
      <c r="CI95" s="134" t="str">
        <f>IFERROR(CH95/CF95,"-")</f>
        <v>-</v>
      </c>
      <c r="CJ95" s="135"/>
      <c r="CK95" s="136" t="str">
        <f>IFERROR(CJ95/CF95,"-")</f>
        <v>-</v>
      </c>
      <c r="CL95" s="137"/>
      <c r="CM95" s="137"/>
      <c r="CN95" s="137"/>
      <c r="CO95" s="138">
        <v>0</v>
      </c>
      <c r="CP95" s="139">
        <v>0</v>
      </c>
      <c r="CQ95" s="139"/>
      <c r="CR95" s="139"/>
      <c r="CS95" s="140" t="str">
        <f>IF(AND(CQ95=0,CR95=0),"",IF(AND(CQ95&lt;=100000,CR95&lt;=100000),"",IF(CQ95/CP95&gt;0.7,"男高",IF(CR95/CP95&gt;0.7,"女高",""))))</f>
        <v/>
      </c>
    </row>
    <row r="96" spans="1:98">
      <c r="A96" s="78"/>
      <c r="B96" s="347" t="s">
        <v>252</v>
      </c>
      <c r="C96" s="347"/>
      <c r="D96" s="347" t="s">
        <v>253</v>
      </c>
      <c r="E96" s="347" t="s">
        <v>254</v>
      </c>
      <c r="F96" s="347" t="s">
        <v>78</v>
      </c>
      <c r="G96" s="88" t="s">
        <v>138</v>
      </c>
      <c r="H96" s="88" t="s">
        <v>222</v>
      </c>
      <c r="I96" s="88" t="s">
        <v>223</v>
      </c>
      <c r="J96" s="330"/>
      <c r="K96" s="79">
        <v>0</v>
      </c>
      <c r="L96" s="79">
        <v>0</v>
      </c>
      <c r="M96" s="79">
        <v>0</v>
      </c>
      <c r="N96" s="89">
        <v>1</v>
      </c>
      <c r="O96" s="90">
        <v>0</v>
      </c>
      <c r="P96" s="91">
        <f>N96+O96</f>
        <v>1</v>
      </c>
      <c r="Q96" s="80" t="str">
        <f>IFERROR(P96/M96,"-")</f>
        <v>-</v>
      </c>
      <c r="R96" s="79">
        <v>0</v>
      </c>
      <c r="S96" s="79">
        <v>0</v>
      </c>
      <c r="T96" s="80">
        <f>IFERROR(R96/(P96),"-")</f>
        <v>0</v>
      </c>
      <c r="U96" s="336"/>
      <c r="V96" s="82">
        <v>0</v>
      </c>
      <c r="W96" s="80">
        <f>IF(P96=0,"-",V96/P96)</f>
        <v>0</v>
      </c>
      <c r="X96" s="335">
        <v>0</v>
      </c>
      <c r="Y96" s="336">
        <f>IFERROR(X96/P96,"-")</f>
        <v>0</v>
      </c>
      <c r="Z96" s="336" t="str">
        <f>IFERROR(X96/V96,"-")</f>
        <v>-</v>
      </c>
      <c r="AA96" s="330"/>
      <c r="AB96" s="83"/>
      <c r="AC96" s="77"/>
      <c r="AD96" s="92"/>
      <c r="AE96" s="93">
        <f>IF(P96=0,"",IF(AD96=0,"",(AD96/P96)))</f>
        <v>0</v>
      </c>
      <c r="AF96" s="92"/>
      <c r="AG96" s="94" t="str">
        <f>IFERROR(AF96/AD96,"-")</f>
        <v>-</v>
      </c>
      <c r="AH96" s="95"/>
      <c r="AI96" s="96" t="str">
        <f>IFERROR(AH96/AD96,"-")</f>
        <v>-</v>
      </c>
      <c r="AJ96" s="97"/>
      <c r="AK96" s="97"/>
      <c r="AL96" s="97"/>
      <c r="AM96" s="98"/>
      <c r="AN96" s="99">
        <f>IF(P96=0,"",IF(AM96=0,"",(AM96/P96)))</f>
        <v>0</v>
      </c>
      <c r="AO96" s="98"/>
      <c r="AP96" s="100" t="str">
        <f>IFERROR(AO96/AM96,"-")</f>
        <v>-</v>
      </c>
      <c r="AQ96" s="101"/>
      <c r="AR96" s="102" t="str">
        <f>IFERROR(AQ96/AM96,"-")</f>
        <v>-</v>
      </c>
      <c r="AS96" s="103"/>
      <c r="AT96" s="103"/>
      <c r="AU96" s="103"/>
      <c r="AV96" s="104"/>
      <c r="AW96" s="105">
        <f>IF(P96=0,"",IF(AV96=0,"",(AV96/P96)))</f>
        <v>0</v>
      </c>
      <c r="AX96" s="104"/>
      <c r="AY96" s="106" t="str">
        <f>IFERROR(AX96/AV96,"-")</f>
        <v>-</v>
      </c>
      <c r="AZ96" s="107"/>
      <c r="BA96" s="108" t="str">
        <f>IFERROR(AZ96/AV96,"-")</f>
        <v>-</v>
      </c>
      <c r="BB96" s="109"/>
      <c r="BC96" s="109"/>
      <c r="BD96" s="109"/>
      <c r="BE96" s="110"/>
      <c r="BF96" s="111">
        <f>IF(P96=0,"",IF(BE96=0,"",(BE96/P96)))</f>
        <v>0</v>
      </c>
      <c r="BG96" s="110"/>
      <c r="BH96" s="112" t="str">
        <f>IFERROR(BG96/BE96,"-")</f>
        <v>-</v>
      </c>
      <c r="BI96" s="113"/>
      <c r="BJ96" s="114" t="str">
        <f>IFERROR(BI96/BE96,"-")</f>
        <v>-</v>
      </c>
      <c r="BK96" s="115"/>
      <c r="BL96" s="115"/>
      <c r="BM96" s="115"/>
      <c r="BN96" s="117">
        <v>1</v>
      </c>
      <c r="BO96" s="118">
        <f>IF(P96=0,"",IF(BN96=0,"",(BN96/P96)))</f>
        <v>1</v>
      </c>
      <c r="BP96" s="119"/>
      <c r="BQ96" s="120">
        <f>IFERROR(BP96/BN96,"-")</f>
        <v>0</v>
      </c>
      <c r="BR96" s="121"/>
      <c r="BS96" s="122">
        <f>IFERROR(BR96/BN96,"-")</f>
        <v>0</v>
      </c>
      <c r="BT96" s="123"/>
      <c r="BU96" s="123"/>
      <c r="BV96" s="123"/>
      <c r="BW96" s="124"/>
      <c r="BX96" s="125">
        <f>IF(P96=0,"",IF(BW96=0,"",(BW96/P96)))</f>
        <v>0</v>
      </c>
      <c r="BY96" s="126"/>
      <c r="BZ96" s="127" t="str">
        <f>IFERROR(BY96/BW96,"-")</f>
        <v>-</v>
      </c>
      <c r="CA96" s="128"/>
      <c r="CB96" s="129" t="str">
        <f>IFERROR(CA96/BW96,"-")</f>
        <v>-</v>
      </c>
      <c r="CC96" s="130"/>
      <c r="CD96" s="130"/>
      <c r="CE96" s="130"/>
      <c r="CF96" s="131"/>
      <c r="CG96" s="132">
        <f>IF(P96=0,"",IF(CF96=0,"",(CF96/P96)))</f>
        <v>0</v>
      </c>
      <c r="CH96" s="133"/>
      <c r="CI96" s="134" t="str">
        <f>IFERROR(CH96/CF96,"-")</f>
        <v>-</v>
      </c>
      <c r="CJ96" s="135"/>
      <c r="CK96" s="136" t="str">
        <f>IFERROR(CJ96/CF96,"-")</f>
        <v>-</v>
      </c>
      <c r="CL96" s="137"/>
      <c r="CM96" s="137"/>
      <c r="CN96" s="137"/>
      <c r="CO96" s="138">
        <v>0</v>
      </c>
      <c r="CP96" s="139">
        <v>0</v>
      </c>
      <c r="CQ96" s="139"/>
      <c r="CR96" s="139"/>
      <c r="CS96" s="140" t="str">
        <f>IF(AND(CQ96=0,CR96=0),"",IF(AND(CQ96&lt;=100000,CR96&lt;=100000),"",IF(CQ96/CP96&gt;0.7,"男高",IF(CR96/CP96&gt;0.7,"女高",""))))</f>
        <v/>
      </c>
    </row>
    <row r="97" spans="1:98">
      <c r="A97" s="78"/>
      <c r="B97" s="347" t="s">
        <v>255</v>
      </c>
      <c r="C97" s="347"/>
      <c r="D97" s="347" t="s">
        <v>256</v>
      </c>
      <c r="E97" s="347" t="s">
        <v>231</v>
      </c>
      <c r="F97" s="347" t="s">
        <v>227</v>
      </c>
      <c r="G97" s="88"/>
      <c r="H97" s="88" t="s">
        <v>222</v>
      </c>
      <c r="I97" s="88" t="s">
        <v>228</v>
      </c>
      <c r="J97" s="330"/>
      <c r="K97" s="79">
        <v>1</v>
      </c>
      <c r="L97" s="79">
        <v>0</v>
      </c>
      <c r="M97" s="79">
        <v>3</v>
      </c>
      <c r="N97" s="89">
        <v>0</v>
      </c>
      <c r="O97" s="90">
        <v>0</v>
      </c>
      <c r="P97" s="91">
        <f>N97+O97</f>
        <v>0</v>
      </c>
      <c r="Q97" s="80">
        <f>IFERROR(P97/M97,"-")</f>
        <v>0</v>
      </c>
      <c r="R97" s="79">
        <v>0</v>
      </c>
      <c r="S97" s="79">
        <v>0</v>
      </c>
      <c r="T97" s="80" t="str">
        <f>IFERROR(R97/(P97),"-")</f>
        <v>-</v>
      </c>
      <c r="U97" s="336"/>
      <c r="V97" s="82">
        <v>0</v>
      </c>
      <c r="W97" s="80" t="str">
        <f>IF(P97=0,"-",V97/P97)</f>
        <v>-</v>
      </c>
      <c r="X97" s="335">
        <v>0</v>
      </c>
      <c r="Y97" s="336" t="str">
        <f>IFERROR(X97/P97,"-")</f>
        <v>-</v>
      </c>
      <c r="Z97" s="336" t="str">
        <f>IFERROR(X97/V97,"-")</f>
        <v>-</v>
      </c>
      <c r="AA97" s="330"/>
      <c r="AB97" s="83"/>
      <c r="AC97" s="77"/>
      <c r="AD97" s="92"/>
      <c r="AE97" s="93" t="str">
        <f>IF(P97=0,"",IF(AD97=0,"",(AD97/P97)))</f>
        <v/>
      </c>
      <c r="AF97" s="92"/>
      <c r="AG97" s="94" t="str">
        <f>IFERROR(AF97/AD97,"-")</f>
        <v>-</v>
      </c>
      <c r="AH97" s="95"/>
      <c r="AI97" s="96" t="str">
        <f>IFERROR(AH97/AD97,"-")</f>
        <v>-</v>
      </c>
      <c r="AJ97" s="97"/>
      <c r="AK97" s="97"/>
      <c r="AL97" s="97"/>
      <c r="AM97" s="98"/>
      <c r="AN97" s="99" t="str">
        <f>IF(P97=0,"",IF(AM97=0,"",(AM97/P97)))</f>
        <v/>
      </c>
      <c r="AO97" s="98"/>
      <c r="AP97" s="100" t="str">
        <f>IFERROR(AO97/AM97,"-")</f>
        <v>-</v>
      </c>
      <c r="AQ97" s="101"/>
      <c r="AR97" s="102" t="str">
        <f>IFERROR(AQ97/AM97,"-")</f>
        <v>-</v>
      </c>
      <c r="AS97" s="103"/>
      <c r="AT97" s="103"/>
      <c r="AU97" s="103"/>
      <c r="AV97" s="104"/>
      <c r="AW97" s="105" t="str">
        <f>IF(P97=0,"",IF(AV97=0,"",(AV97/P97)))</f>
        <v/>
      </c>
      <c r="AX97" s="104"/>
      <c r="AY97" s="106" t="str">
        <f>IFERROR(AX97/AV97,"-")</f>
        <v>-</v>
      </c>
      <c r="AZ97" s="107"/>
      <c r="BA97" s="108" t="str">
        <f>IFERROR(AZ97/AV97,"-")</f>
        <v>-</v>
      </c>
      <c r="BB97" s="109"/>
      <c r="BC97" s="109"/>
      <c r="BD97" s="109"/>
      <c r="BE97" s="110"/>
      <c r="BF97" s="111" t="str">
        <f>IF(P97=0,"",IF(BE97=0,"",(BE97/P97)))</f>
        <v/>
      </c>
      <c r="BG97" s="110"/>
      <c r="BH97" s="112" t="str">
        <f>IFERROR(BG97/BE97,"-")</f>
        <v>-</v>
      </c>
      <c r="BI97" s="113"/>
      <c r="BJ97" s="114" t="str">
        <f>IFERROR(BI97/BE97,"-")</f>
        <v>-</v>
      </c>
      <c r="BK97" s="115"/>
      <c r="BL97" s="115"/>
      <c r="BM97" s="115"/>
      <c r="BN97" s="117"/>
      <c r="BO97" s="118" t="str">
        <f>IF(P97=0,"",IF(BN97=0,"",(BN97/P97)))</f>
        <v/>
      </c>
      <c r="BP97" s="119"/>
      <c r="BQ97" s="120" t="str">
        <f>IFERROR(BP97/BN97,"-")</f>
        <v>-</v>
      </c>
      <c r="BR97" s="121"/>
      <c r="BS97" s="122" t="str">
        <f>IFERROR(BR97/BN97,"-")</f>
        <v>-</v>
      </c>
      <c r="BT97" s="123"/>
      <c r="BU97" s="123"/>
      <c r="BV97" s="123"/>
      <c r="BW97" s="124"/>
      <c r="BX97" s="125" t="str">
        <f>IF(P97=0,"",IF(BW97=0,"",(BW97/P97)))</f>
        <v/>
      </c>
      <c r="BY97" s="126"/>
      <c r="BZ97" s="127" t="str">
        <f>IFERROR(BY97/BW97,"-")</f>
        <v>-</v>
      </c>
      <c r="CA97" s="128"/>
      <c r="CB97" s="129" t="str">
        <f>IFERROR(CA97/BW97,"-")</f>
        <v>-</v>
      </c>
      <c r="CC97" s="130"/>
      <c r="CD97" s="130"/>
      <c r="CE97" s="130"/>
      <c r="CF97" s="131"/>
      <c r="CG97" s="132" t="str">
        <f>IF(P97=0,"",IF(CF97=0,"",(CF97/P97)))</f>
        <v/>
      </c>
      <c r="CH97" s="133"/>
      <c r="CI97" s="134" t="str">
        <f>IFERROR(CH97/CF97,"-")</f>
        <v>-</v>
      </c>
      <c r="CJ97" s="135"/>
      <c r="CK97" s="136" t="str">
        <f>IFERROR(CJ97/CF97,"-")</f>
        <v>-</v>
      </c>
      <c r="CL97" s="137"/>
      <c r="CM97" s="137"/>
      <c r="CN97" s="137"/>
      <c r="CO97" s="138">
        <v>0</v>
      </c>
      <c r="CP97" s="139">
        <v>0</v>
      </c>
      <c r="CQ97" s="139"/>
      <c r="CR97" s="139"/>
      <c r="CS97" s="140" t="str">
        <f>IF(AND(CQ97=0,CR97=0),"",IF(AND(CQ97&lt;=100000,CR97&lt;=100000),"",IF(CQ97/CP97&gt;0.7,"男高",IF(CR97/CP97&gt;0.7,"女高",""))))</f>
        <v/>
      </c>
    </row>
    <row r="98" spans="1:98">
      <c r="A98" s="78"/>
      <c r="B98" s="347" t="s">
        <v>257</v>
      </c>
      <c r="C98" s="347"/>
      <c r="D98" s="347" t="s">
        <v>245</v>
      </c>
      <c r="E98" s="347" t="s">
        <v>246</v>
      </c>
      <c r="F98" s="347" t="s">
        <v>78</v>
      </c>
      <c r="G98" s="88"/>
      <c r="H98" s="88" t="s">
        <v>222</v>
      </c>
      <c r="I98" s="88" t="s">
        <v>232</v>
      </c>
      <c r="J98" s="330"/>
      <c r="K98" s="79">
        <v>0</v>
      </c>
      <c r="L98" s="79">
        <v>0</v>
      </c>
      <c r="M98" s="79">
        <v>0</v>
      </c>
      <c r="N98" s="89">
        <v>0</v>
      </c>
      <c r="O98" s="90">
        <v>0</v>
      </c>
      <c r="P98" s="91">
        <f>N98+O98</f>
        <v>0</v>
      </c>
      <c r="Q98" s="80" t="str">
        <f>IFERROR(P98/M98,"-")</f>
        <v>-</v>
      </c>
      <c r="R98" s="79">
        <v>0</v>
      </c>
      <c r="S98" s="79">
        <v>0</v>
      </c>
      <c r="T98" s="80" t="str">
        <f>IFERROR(R98/(P98),"-")</f>
        <v>-</v>
      </c>
      <c r="U98" s="336"/>
      <c r="V98" s="82">
        <v>0</v>
      </c>
      <c r="W98" s="80" t="str">
        <f>IF(P98=0,"-",V98/P98)</f>
        <v>-</v>
      </c>
      <c r="X98" s="335">
        <v>0</v>
      </c>
      <c r="Y98" s="336" t="str">
        <f>IFERROR(X98/P98,"-")</f>
        <v>-</v>
      </c>
      <c r="Z98" s="336" t="str">
        <f>IFERROR(X98/V98,"-")</f>
        <v>-</v>
      </c>
      <c r="AA98" s="330"/>
      <c r="AB98" s="83"/>
      <c r="AC98" s="77"/>
      <c r="AD98" s="92"/>
      <c r="AE98" s="93" t="str">
        <f>IF(P98=0,"",IF(AD98=0,"",(AD98/P98)))</f>
        <v/>
      </c>
      <c r="AF98" s="92"/>
      <c r="AG98" s="94" t="str">
        <f>IFERROR(AF98/AD98,"-")</f>
        <v>-</v>
      </c>
      <c r="AH98" s="95"/>
      <c r="AI98" s="96" t="str">
        <f>IFERROR(AH98/AD98,"-")</f>
        <v>-</v>
      </c>
      <c r="AJ98" s="97"/>
      <c r="AK98" s="97"/>
      <c r="AL98" s="97"/>
      <c r="AM98" s="98"/>
      <c r="AN98" s="99" t="str">
        <f>IF(P98=0,"",IF(AM98=0,"",(AM98/P98)))</f>
        <v/>
      </c>
      <c r="AO98" s="98"/>
      <c r="AP98" s="100" t="str">
        <f>IFERROR(AO98/AM98,"-")</f>
        <v>-</v>
      </c>
      <c r="AQ98" s="101"/>
      <c r="AR98" s="102" t="str">
        <f>IFERROR(AQ98/AM98,"-")</f>
        <v>-</v>
      </c>
      <c r="AS98" s="103"/>
      <c r="AT98" s="103"/>
      <c r="AU98" s="103"/>
      <c r="AV98" s="104"/>
      <c r="AW98" s="105" t="str">
        <f>IF(P98=0,"",IF(AV98=0,"",(AV98/P98)))</f>
        <v/>
      </c>
      <c r="AX98" s="104"/>
      <c r="AY98" s="106" t="str">
        <f>IFERROR(AX98/AV98,"-")</f>
        <v>-</v>
      </c>
      <c r="AZ98" s="107"/>
      <c r="BA98" s="108" t="str">
        <f>IFERROR(AZ98/AV98,"-")</f>
        <v>-</v>
      </c>
      <c r="BB98" s="109"/>
      <c r="BC98" s="109"/>
      <c r="BD98" s="109"/>
      <c r="BE98" s="110"/>
      <c r="BF98" s="111" t="str">
        <f>IF(P98=0,"",IF(BE98=0,"",(BE98/P98)))</f>
        <v/>
      </c>
      <c r="BG98" s="110"/>
      <c r="BH98" s="112" t="str">
        <f>IFERROR(BG98/BE98,"-")</f>
        <v>-</v>
      </c>
      <c r="BI98" s="113"/>
      <c r="BJ98" s="114" t="str">
        <f>IFERROR(BI98/BE98,"-")</f>
        <v>-</v>
      </c>
      <c r="BK98" s="115"/>
      <c r="BL98" s="115"/>
      <c r="BM98" s="115"/>
      <c r="BN98" s="117"/>
      <c r="BO98" s="118" t="str">
        <f>IF(P98=0,"",IF(BN98=0,"",(BN98/P98)))</f>
        <v/>
      </c>
      <c r="BP98" s="119"/>
      <c r="BQ98" s="120" t="str">
        <f>IFERROR(BP98/BN98,"-")</f>
        <v>-</v>
      </c>
      <c r="BR98" s="121"/>
      <c r="BS98" s="122" t="str">
        <f>IFERROR(BR98/BN98,"-")</f>
        <v>-</v>
      </c>
      <c r="BT98" s="123"/>
      <c r="BU98" s="123"/>
      <c r="BV98" s="123"/>
      <c r="BW98" s="124"/>
      <c r="BX98" s="125" t="str">
        <f>IF(P98=0,"",IF(BW98=0,"",(BW98/P98)))</f>
        <v/>
      </c>
      <c r="BY98" s="126"/>
      <c r="BZ98" s="127" t="str">
        <f>IFERROR(BY98/BW98,"-")</f>
        <v>-</v>
      </c>
      <c r="CA98" s="128"/>
      <c r="CB98" s="129" t="str">
        <f>IFERROR(CA98/BW98,"-")</f>
        <v>-</v>
      </c>
      <c r="CC98" s="130"/>
      <c r="CD98" s="130"/>
      <c r="CE98" s="130"/>
      <c r="CF98" s="131"/>
      <c r="CG98" s="132" t="str">
        <f>IF(P98=0,"",IF(CF98=0,"",(CF98/P98)))</f>
        <v/>
      </c>
      <c r="CH98" s="133"/>
      <c r="CI98" s="134" t="str">
        <f>IFERROR(CH98/CF98,"-")</f>
        <v>-</v>
      </c>
      <c r="CJ98" s="135"/>
      <c r="CK98" s="136" t="str">
        <f>IFERROR(CJ98/CF98,"-")</f>
        <v>-</v>
      </c>
      <c r="CL98" s="137"/>
      <c r="CM98" s="137"/>
      <c r="CN98" s="137"/>
      <c r="CO98" s="138">
        <v>0</v>
      </c>
      <c r="CP98" s="139">
        <v>0</v>
      </c>
      <c r="CQ98" s="139"/>
      <c r="CR98" s="139"/>
      <c r="CS98" s="140" t="str">
        <f>IF(AND(CQ98=0,CR98=0),"",IF(AND(CQ98&lt;=100000,CR98&lt;=100000),"",IF(CQ98/CP98&gt;0.7,"男高",IF(CR98/CP98&gt;0.7,"女高",""))))</f>
        <v/>
      </c>
    </row>
    <row r="99" spans="1:98">
      <c r="A99" s="78"/>
      <c r="B99" s="347" t="s">
        <v>258</v>
      </c>
      <c r="C99" s="347"/>
      <c r="D99" s="347" t="s">
        <v>259</v>
      </c>
      <c r="E99" s="347" t="s">
        <v>260</v>
      </c>
      <c r="F99" s="347" t="s">
        <v>227</v>
      </c>
      <c r="G99" s="88"/>
      <c r="H99" s="88" t="s">
        <v>222</v>
      </c>
      <c r="I99" s="348" t="s">
        <v>250</v>
      </c>
      <c r="J99" s="330"/>
      <c r="K99" s="79">
        <v>0</v>
      </c>
      <c r="L99" s="79">
        <v>0</v>
      </c>
      <c r="M99" s="79">
        <v>0</v>
      </c>
      <c r="N99" s="89">
        <v>0</v>
      </c>
      <c r="O99" s="90">
        <v>0</v>
      </c>
      <c r="P99" s="91">
        <f>N99+O99</f>
        <v>0</v>
      </c>
      <c r="Q99" s="80" t="str">
        <f>IFERROR(P99/M99,"-")</f>
        <v>-</v>
      </c>
      <c r="R99" s="79">
        <v>0</v>
      </c>
      <c r="S99" s="79">
        <v>0</v>
      </c>
      <c r="T99" s="80" t="str">
        <f>IFERROR(R99/(P99),"-")</f>
        <v>-</v>
      </c>
      <c r="U99" s="336"/>
      <c r="V99" s="82">
        <v>0</v>
      </c>
      <c r="W99" s="80" t="str">
        <f>IF(P99=0,"-",V99/P99)</f>
        <v>-</v>
      </c>
      <c r="X99" s="335">
        <v>0</v>
      </c>
      <c r="Y99" s="336" t="str">
        <f>IFERROR(X99/P99,"-")</f>
        <v>-</v>
      </c>
      <c r="Z99" s="336" t="str">
        <f>IFERROR(X99/V99,"-")</f>
        <v>-</v>
      </c>
      <c r="AA99" s="330"/>
      <c r="AB99" s="83"/>
      <c r="AC99" s="77"/>
      <c r="AD99" s="92"/>
      <c r="AE99" s="93" t="str">
        <f>IF(P99=0,"",IF(AD99=0,"",(AD99/P99)))</f>
        <v/>
      </c>
      <c r="AF99" s="92"/>
      <c r="AG99" s="94" t="str">
        <f>IFERROR(AF99/AD99,"-")</f>
        <v>-</v>
      </c>
      <c r="AH99" s="95"/>
      <c r="AI99" s="96" t="str">
        <f>IFERROR(AH99/AD99,"-")</f>
        <v>-</v>
      </c>
      <c r="AJ99" s="97"/>
      <c r="AK99" s="97"/>
      <c r="AL99" s="97"/>
      <c r="AM99" s="98"/>
      <c r="AN99" s="99" t="str">
        <f>IF(P99=0,"",IF(AM99=0,"",(AM99/P99)))</f>
        <v/>
      </c>
      <c r="AO99" s="98"/>
      <c r="AP99" s="100" t="str">
        <f>IFERROR(AO99/AM99,"-")</f>
        <v>-</v>
      </c>
      <c r="AQ99" s="101"/>
      <c r="AR99" s="102" t="str">
        <f>IFERROR(AQ99/AM99,"-")</f>
        <v>-</v>
      </c>
      <c r="AS99" s="103"/>
      <c r="AT99" s="103"/>
      <c r="AU99" s="103"/>
      <c r="AV99" s="104"/>
      <c r="AW99" s="105" t="str">
        <f>IF(P99=0,"",IF(AV99=0,"",(AV99/P99)))</f>
        <v/>
      </c>
      <c r="AX99" s="104"/>
      <c r="AY99" s="106" t="str">
        <f>IFERROR(AX99/AV99,"-")</f>
        <v>-</v>
      </c>
      <c r="AZ99" s="107"/>
      <c r="BA99" s="108" t="str">
        <f>IFERROR(AZ99/AV99,"-")</f>
        <v>-</v>
      </c>
      <c r="BB99" s="109"/>
      <c r="BC99" s="109"/>
      <c r="BD99" s="109"/>
      <c r="BE99" s="110"/>
      <c r="BF99" s="111" t="str">
        <f>IF(P99=0,"",IF(BE99=0,"",(BE99/P99)))</f>
        <v/>
      </c>
      <c r="BG99" s="110"/>
      <c r="BH99" s="112" t="str">
        <f>IFERROR(BG99/BE99,"-")</f>
        <v>-</v>
      </c>
      <c r="BI99" s="113"/>
      <c r="BJ99" s="114" t="str">
        <f>IFERROR(BI99/BE99,"-")</f>
        <v>-</v>
      </c>
      <c r="BK99" s="115"/>
      <c r="BL99" s="115"/>
      <c r="BM99" s="115"/>
      <c r="BN99" s="117"/>
      <c r="BO99" s="118" t="str">
        <f>IF(P99=0,"",IF(BN99=0,"",(BN99/P99)))</f>
        <v/>
      </c>
      <c r="BP99" s="119"/>
      <c r="BQ99" s="120" t="str">
        <f>IFERROR(BP99/BN99,"-")</f>
        <v>-</v>
      </c>
      <c r="BR99" s="121"/>
      <c r="BS99" s="122" t="str">
        <f>IFERROR(BR99/BN99,"-")</f>
        <v>-</v>
      </c>
      <c r="BT99" s="123"/>
      <c r="BU99" s="123"/>
      <c r="BV99" s="123"/>
      <c r="BW99" s="124"/>
      <c r="BX99" s="125" t="str">
        <f>IF(P99=0,"",IF(BW99=0,"",(BW99/P99)))</f>
        <v/>
      </c>
      <c r="BY99" s="126"/>
      <c r="BZ99" s="127" t="str">
        <f>IFERROR(BY99/BW99,"-")</f>
        <v>-</v>
      </c>
      <c r="CA99" s="128"/>
      <c r="CB99" s="129" t="str">
        <f>IFERROR(CA99/BW99,"-")</f>
        <v>-</v>
      </c>
      <c r="CC99" s="130"/>
      <c r="CD99" s="130"/>
      <c r="CE99" s="130"/>
      <c r="CF99" s="131"/>
      <c r="CG99" s="132" t="str">
        <f>IF(P99=0,"",IF(CF99=0,"",(CF99/P99)))</f>
        <v/>
      </c>
      <c r="CH99" s="133"/>
      <c r="CI99" s="134" t="str">
        <f>IFERROR(CH99/CF99,"-")</f>
        <v>-</v>
      </c>
      <c r="CJ99" s="135"/>
      <c r="CK99" s="136" t="str">
        <f>IFERROR(CJ99/CF99,"-")</f>
        <v>-</v>
      </c>
      <c r="CL99" s="137"/>
      <c r="CM99" s="137"/>
      <c r="CN99" s="137"/>
      <c r="CO99" s="138">
        <v>0</v>
      </c>
      <c r="CP99" s="139">
        <v>0</v>
      </c>
      <c r="CQ99" s="139"/>
      <c r="CR99" s="139"/>
      <c r="CS99" s="140" t="str">
        <f>IF(AND(CQ99=0,CR99=0),"",IF(AND(CQ99&lt;=100000,CR99&lt;=100000),"",IF(CQ99/CP99&gt;0.7,"男高",IF(CR99/CP99&gt;0.7,"女高",""))))</f>
        <v/>
      </c>
    </row>
    <row r="100" spans="1:98">
      <c r="A100" s="78"/>
      <c r="B100" s="347" t="s">
        <v>261</v>
      </c>
      <c r="C100" s="347"/>
      <c r="D100" s="347" t="s">
        <v>107</v>
      </c>
      <c r="E100" s="347" t="s">
        <v>107</v>
      </c>
      <c r="F100" s="347" t="s">
        <v>71</v>
      </c>
      <c r="G100" s="88"/>
      <c r="H100" s="88"/>
      <c r="I100" s="88"/>
      <c r="J100" s="330"/>
      <c r="K100" s="79">
        <v>11</v>
      </c>
      <c r="L100" s="79">
        <v>7</v>
      </c>
      <c r="M100" s="79">
        <v>1</v>
      </c>
      <c r="N100" s="89">
        <v>1</v>
      </c>
      <c r="O100" s="90">
        <v>0</v>
      </c>
      <c r="P100" s="91">
        <f>N100+O100</f>
        <v>1</v>
      </c>
      <c r="Q100" s="80">
        <f>IFERROR(P100/M100,"-")</f>
        <v>1</v>
      </c>
      <c r="R100" s="79">
        <v>1</v>
      </c>
      <c r="S100" s="79">
        <v>0</v>
      </c>
      <c r="T100" s="80">
        <f>IFERROR(R100/(P100),"-")</f>
        <v>1</v>
      </c>
      <c r="U100" s="336"/>
      <c r="V100" s="82">
        <v>0</v>
      </c>
      <c r="W100" s="80">
        <f>IF(P100=0,"-",V100/P100)</f>
        <v>0</v>
      </c>
      <c r="X100" s="335">
        <v>0</v>
      </c>
      <c r="Y100" s="336">
        <f>IFERROR(X100/P100,"-")</f>
        <v>0</v>
      </c>
      <c r="Z100" s="336" t="str">
        <f>IFERROR(X100/V100,"-")</f>
        <v>-</v>
      </c>
      <c r="AA100" s="330"/>
      <c r="AB100" s="83"/>
      <c r="AC100" s="77"/>
      <c r="AD100" s="92"/>
      <c r="AE100" s="93">
        <f>IF(P100=0,"",IF(AD100=0,"",(AD100/P100)))</f>
        <v>0</v>
      </c>
      <c r="AF100" s="92"/>
      <c r="AG100" s="94" t="str">
        <f>IFERROR(AF100/AD100,"-")</f>
        <v>-</v>
      </c>
      <c r="AH100" s="95"/>
      <c r="AI100" s="96" t="str">
        <f>IFERROR(AH100/AD100,"-")</f>
        <v>-</v>
      </c>
      <c r="AJ100" s="97"/>
      <c r="AK100" s="97"/>
      <c r="AL100" s="97"/>
      <c r="AM100" s="98"/>
      <c r="AN100" s="99">
        <f>IF(P100=0,"",IF(AM100=0,"",(AM100/P100)))</f>
        <v>0</v>
      </c>
      <c r="AO100" s="98"/>
      <c r="AP100" s="100" t="str">
        <f>IFERROR(AO100/AM100,"-")</f>
        <v>-</v>
      </c>
      <c r="AQ100" s="101"/>
      <c r="AR100" s="102" t="str">
        <f>IFERROR(AQ100/AM100,"-")</f>
        <v>-</v>
      </c>
      <c r="AS100" s="103"/>
      <c r="AT100" s="103"/>
      <c r="AU100" s="103"/>
      <c r="AV100" s="104"/>
      <c r="AW100" s="105">
        <f>IF(P100=0,"",IF(AV100=0,"",(AV100/P100)))</f>
        <v>0</v>
      </c>
      <c r="AX100" s="104"/>
      <c r="AY100" s="106" t="str">
        <f>IFERROR(AX100/AV100,"-")</f>
        <v>-</v>
      </c>
      <c r="AZ100" s="107"/>
      <c r="BA100" s="108" t="str">
        <f>IFERROR(AZ100/AV100,"-")</f>
        <v>-</v>
      </c>
      <c r="BB100" s="109"/>
      <c r="BC100" s="109"/>
      <c r="BD100" s="109"/>
      <c r="BE100" s="110"/>
      <c r="BF100" s="111">
        <f>IF(P100=0,"",IF(BE100=0,"",(BE100/P100)))</f>
        <v>0</v>
      </c>
      <c r="BG100" s="110"/>
      <c r="BH100" s="112" t="str">
        <f>IFERROR(BG100/BE100,"-")</f>
        <v>-</v>
      </c>
      <c r="BI100" s="113"/>
      <c r="BJ100" s="114" t="str">
        <f>IFERROR(BI100/BE100,"-")</f>
        <v>-</v>
      </c>
      <c r="BK100" s="115"/>
      <c r="BL100" s="115"/>
      <c r="BM100" s="115"/>
      <c r="BN100" s="117">
        <v>1</v>
      </c>
      <c r="BO100" s="118">
        <f>IF(P100=0,"",IF(BN100=0,"",(BN100/P100)))</f>
        <v>1</v>
      </c>
      <c r="BP100" s="119"/>
      <c r="BQ100" s="120">
        <f>IFERROR(BP100/BN100,"-")</f>
        <v>0</v>
      </c>
      <c r="BR100" s="121"/>
      <c r="BS100" s="122">
        <f>IFERROR(BR100/BN100,"-")</f>
        <v>0</v>
      </c>
      <c r="BT100" s="123"/>
      <c r="BU100" s="123"/>
      <c r="BV100" s="123"/>
      <c r="BW100" s="124"/>
      <c r="BX100" s="125">
        <f>IF(P100=0,"",IF(BW100=0,"",(BW100/P100)))</f>
        <v>0</v>
      </c>
      <c r="BY100" s="126"/>
      <c r="BZ100" s="127" t="str">
        <f>IFERROR(BY100/BW100,"-")</f>
        <v>-</v>
      </c>
      <c r="CA100" s="128"/>
      <c r="CB100" s="129" t="str">
        <f>IFERROR(CA100/BW100,"-")</f>
        <v>-</v>
      </c>
      <c r="CC100" s="130"/>
      <c r="CD100" s="130"/>
      <c r="CE100" s="130"/>
      <c r="CF100" s="131"/>
      <c r="CG100" s="132">
        <f>IF(P100=0,"",IF(CF100=0,"",(CF100/P100)))</f>
        <v>0</v>
      </c>
      <c r="CH100" s="133"/>
      <c r="CI100" s="134" t="str">
        <f>IFERROR(CH100/CF100,"-")</f>
        <v>-</v>
      </c>
      <c r="CJ100" s="135"/>
      <c r="CK100" s="136" t="str">
        <f>IFERROR(CJ100/CF100,"-")</f>
        <v>-</v>
      </c>
      <c r="CL100" s="137"/>
      <c r="CM100" s="137"/>
      <c r="CN100" s="137"/>
      <c r="CO100" s="138">
        <v>0</v>
      </c>
      <c r="CP100" s="139">
        <v>0</v>
      </c>
      <c r="CQ100" s="139"/>
      <c r="CR100" s="139"/>
      <c r="CS100" s="140" t="str">
        <f>IF(AND(CQ100=0,CR100=0),"",IF(AND(CQ100&lt;=100000,CR100&lt;=100000),"",IF(CQ100/CP100&gt;0.7,"男高",IF(CR100/CP100&gt;0.7,"女高",""))))</f>
        <v/>
      </c>
    </row>
    <row r="101" spans="1:98">
      <c r="A101" s="78">
        <f>AB101</f>
        <v>0</v>
      </c>
      <c r="B101" s="347" t="s">
        <v>262</v>
      </c>
      <c r="C101" s="347"/>
      <c r="D101" s="347" t="s">
        <v>263</v>
      </c>
      <c r="E101" s="347" t="s">
        <v>264</v>
      </c>
      <c r="F101" s="347" t="s">
        <v>66</v>
      </c>
      <c r="G101" s="88" t="s">
        <v>168</v>
      </c>
      <c r="H101" s="88" t="s">
        <v>265</v>
      </c>
      <c r="I101" s="348" t="s">
        <v>250</v>
      </c>
      <c r="J101" s="330">
        <v>120000</v>
      </c>
      <c r="K101" s="79">
        <v>0</v>
      </c>
      <c r="L101" s="79">
        <v>0</v>
      </c>
      <c r="M101" s="79">
        <v>0</v>
      </c>
      <c r="N101" s="89">
        <v>0</v>
      </c>
      <c r="O101" s="90">
        <v>0</v>
      </c>
      <c r="P101" s="91">
        <f>N101+O101</f>
        <v>0</v>
      </c>
      <c r="Q101" s="80" t="str">
        <f>IFERROR(P101/M101,"-")</f>
        <v>-</v>
      </c>
      <c r="R101" s="79">
        <v>0</v>
      </c>
      <c r="S101" s="79">
        <v>0</v>
      </c>
      <c r="T101" s="80" t="str">
        <f>IFERROR(R101/(P101),"-")</f>
        <v>-</v>
      </c>
      <c r="U101" s="336" t="str">
        <f>IFERROR(J101/SUM(N101:O102),"-")</f>
        <v>-</v>
      </c>
      <c r="V101" s="82">
        <v>0</v>
      </c>
      <c r="W101" s="80" t="str">
        <f>IF(P101=0,"-",V101/P101)</f>
        <v>-</v>
      </c>
      <c r="X101" s="335">
        <v>0</v>
      </c>
      <c r="Y101" s="336" t="str">
        <f>IFERROR(X101/P101,"-")</f>
        <v>-</v>
      </c>
      <c r="Z101" s="336" t="str">
        <f>IFERROR(X101/V101,"-")</f>
        <v>-</v>
      </c>
      <c r="AA101" s="330">
        <f>SUM(X101:X102)-SUM(J101:J102)</f>
        <v>-120000</v>
      </c>
      <c r="AB101" s="83">
        <f>SUM(X101:X102)/SUM(J101:J102)</f>
        <v>0</v>
      </c>
      <c r="AC101" s="77"/>
      <c r="AD101" s="92"/>
      <c r="AE101" s="93" t="str">
        <f>IF(P101=0,"",IF(AD101=0,"",(AD101/P101)))</f>
        <v/>
      </c>
      <c r="AF101" s="92"/>
      <c r="AG101" s="94" t="str">
        <f>IFERROR(AF101/AD101,"-")</f>
        <v>-</v>
      </c>
      <c r="AH101" s="95"/>
      <c r="AI101" s="96" t="str">
        <f>IFERROR(AH101/AD101,"-")</f>
        <v>-</v>
      </c>
      <c r="AJ101" s="97"/>
      <c r="AK101" s="97"/>
      <c r="AL101" s="97"/>
      <c r="AM101" s="98"/>
      <c r="AN101" s="99" t="str">
        <f>IF(P101=0,"",IF(AM101=0,"",(AM101/P101)))</f>
        <v/>
      </c>
      <c r="AO101" s="98"/>
      <c r="AP101" s="100" t="str">
        <f>IFERROR(AO101/AM101,"-")</f>
        <v>-</v>
      </c>
      <c r="AQ101" s="101"/>
      <c r="AR101" s="102" t="str">
        <f>IFERROR(AQ101/AM101,"-")</f>
        <v>-</v>
      </c>
      <c r="AS101" s="103"/>
      <c r="AT101" s="103"/>
      <c r="AU101" s="103"/>
      <c r="AV101" s="104"/>
      <c r="AW101" s="105" t="str">
        <f>IF(P101=0,"",IF(AV101=0,"",(AV101/P101)))</f>
        <v/>
      </c>
      <c r="AX101" s="104"/>
      <c r="AY101" s="106" t="str">
        <f>IFERROR(AX101/AV101,"-")</f>
        <v>-</v>
      </c>
      <c r="AZ101" s="107"/>
      <c r="BA101" s="108" t="str">
        <f>IFERROR(AZ101/AV101,"-")</f>
        <v>-</v>
      </c>
      <c r="BB101" s="109"/>
      <c r="BC101" s="109"/>
      <c r="BD101" s="109"/>
      <c r="BE101" s="110"/>
      <c r="BF101" s="111" t="str">
        <f>IF(P101=0,"",IF(BE101=0,"",(BE101/P101)))</f>
        <v/>
      </c>
      <c r="BG101" s="110"/>
      <c r="BH101" s="112" t="str">
        <f>IFERROR(BG101/BE101,"-")</f>
        <v>-</v>
      </c>
      <c r="BI101" s="113"/>
      <c r="BJ101" s="114" t="str">
        <f>IFERROR(BI101/BE101,"-")</f>
        <v>-</v>
      </c>
      <c r="BK101" s="115"/>
      <c r="BL101" s="115"/>
      <c r="BM101" s="115"/>
      <c r="BN101" s="117"/>
      <c r="BO101" s="118" t="str">
        <f>IF(P101=0,"",IF(BN101=0,"",(BN101/P101)))</f>
        <v/>
      </c>
      <c r="BP101" s="119"/>
      <c r="BQ101" s="120" t="str">
        <f>IFERROR(BP101/BN101,"-")</f>
        <v>-</v>
      </c>
      <c r="BR101" s="121"/>
      <c r="BS101" s="122" t="str">
        <f>IFERROR(BR101/BN101,"-")</f>
        <v>-</v>
      </c>
      <c r="BT101" s="123"/>
      <c r="BU101" s="123"/>
      <c r="BV101" s="123"/>
      <c r="BW101" s="124"/>
      <c r="BX101" s="125" t="str">
        <f>IF(P101=0,"",IF(BW101=0,"",(BW101/P101)))</f>
        <v/>
      </c>
      <c r="BY101" s="126"/>
      <c r="BZ101" s="127" t="str">
        <f>IFERROR(BY101/BW101,"-")</f>
        <v>-</v>
      </c>
      <c r="CA101" s="128"/>
      <c r="CB101" s="129" t="str">
        <f>IFERROR(CA101/BW101,"-")</f>
        <v>-</v>
      </c>
      <c r="CC101" s="130"/>
      <c r="CD101" s="130"/>
      <c r="CE101" s="130"/>
      <c r="CF101" s="131"/>
      <c r="CG101" s="132" t="str">
        <f>IF(P101=0,"",IF(CF101=0,"",(CF101/P101)))</f>
        <v/>
      </c>
      <c r="CH101" s="133"/>
      <c r="CI101" s="134" t="str">
        <f>IFERROR(CH101/CF101,"-")</f>
        <v>-</v>
      </c>
      <c r="CJ101" s="135"/>
      <c r="CK101" s="136" t="str">
        <f>IFERROR(CJ101/CF101,"-")</f>
        <v>-</v>
      </c>
      <c r="CL101" s="137"/>
      <c r="CM101" s="137"/>
      <c r="CN101" s="137"/>
      <c r="CO101" s="138">
        <v>0</v>
      </c>
      <c r="CP101" s="139">
        <v>0</v>
      </c>
      <c r="CQ101" s="139"/>
      <c r="CR101" s="139"/>
      <c r="CS101" s="140" t="str">
        <f>IF(AND(CQ101=0,CR101=0),"",IF(AND(CQ101&lt;=100000,CR101&lt;=100000),"",IF(CQ101/CP101&gt;0.7,"男高",IF(CR101/CP101&gt;0.7,"女高",""))))</f>
        <v/>
      </c>
    </row>
    <row r="102" spans="1:98">
      <c r="A102" s="78"/>
      <c r="B102" s="347" t="s">
        <v>266</v>
      </c>
      <c r="C102" s="347"/>
      <c r="D102" s="347" t="s">
        <v>263</v>
      </c>
      <c r="E102" s="347" t="s">
        <v>264</v>
      </c>
      <c r="F102" s="347" t="s">
        <v>71</v>
      </c>
      <c r="G102" s="88"/>
      <c r="H102" s="88"/>
      <c r="I102" s="88"/>
      <c r="J102" s="330"/>
      <c r="K102" s="79">
        <v>0</v>
      </c>
      <c r="L102" s="79">
        <v>0</v>
      </c>
      <c r="M102" s="79">
        <v>0</v>
      </c>
      <c r="N102" s="89">
        <v>0</v>
      </c>
      <c r="O102" s="90">
        <v>0</v>
      </c>
      <c r="P102" s="91">
        <f>N102+O102</f>
        <v>0</v>
      </c>
      <c r="Q102" s="80" t="str">
        <f>IFERROR(P102/M102,"-")</f>
        <v>-</v>
      </c>
      <c r="R102" s="79">
        <v>0</v>
      </c>
      <c r="S102" s="79">
        <v>0</v>
      </c>
      <c r="T102" s="80" t="str">
        <f>IFERROR(R102/(P102),"-")</f>
        <v>-</v>
      </c>
      <c r="U102" s="336"/>
      <c r="V102" s="82">
        <v>0</v>
      </c>
      <c r="W102" s="80" t="str">
        <f>IF(P102=0,"-",V102/P102)</f>
        <v>-</v>
      </c>
      <c r="X102" s="335">
        <v>0</v>
      </c>
      <c r="Y102" s="336" t="str">
        <f>IFERROR(X102/P102,"-")</f>
        <v>-</v>
      </c>
      <c r="Z102" s="336" t="str">
        <f>IFERROR(X102/V102,"-")</f>
        <v>-</v>
      </c>
      <c r="AA102" s="330"/>
      <c r="AB102" s="83"/>
      <c r="AC102" s="77"/>
      <c r="AD102" s="92"/>
      <c r="AE102" s="93" t="str">
        <f>IF(P102=0,"",IF(AD102=0,"",(AD102/P102)))</f>
        <v/>
      </c>
      <c r="AF102" s="92"/>
      <c r="AG102" s="94" t="str">
        <f>IFERROR(AF102/AD102,"-")</f>
        <v>-</v>
      </c>
      <c r="AH102" s="95"/>
      <c r="AI102" s="96" t="str">
        <f>IFERROR(AH102/AD102,"-")</f>
        <v>-</v>
      </c>
      <c r="AJ102" s="97"/>
      <c r="AK102" s="97"/>
      <c r="AL102" s="97"/>
      <c r="AM102" s="98"/>
      <c r="AN102" s="99" t="str">
        <f>IF(P102=0,"",IF(AM102=0,"",(AM102/P102)))</f>
        <v/>
      </c>
      <c r="AO102" s="98"/>
      <c r="AP102" s="100" t="str">
        <f>IFERROR(AO102/AM102,"-")</f>
        <v>-</v>
      </c>
      <c r="AQ102" s="101"/>
      <c r="AR102" s="102" t="str">
        <f>IFERROR(AQ102/AM102,"-")</f>
        <v>-</v>
      </c>
      <c r="AS102" s="103"/>
      <c r="AT102" s="103"/>
      <c r="AU102" s="103"/>
      <c r="AV102" s="104"/>
      <c r="AW102" s="105" t="str">
        <f>IF(P102=0,"",IF(AV102=0,"",(AV102/P102)))</f>
        <v/>
      </c>
      <c r="AX102" s="104"/>
      <c r="AY102" s="106" t="str">
        <f>IFERROR(AX102/AV102,"-")</f>
        <v>-</v>
      </c>
      <c r="AZ102" s="107"/>
      <c r="BA102" s="108" t="str">
        <f>IFERROR(AZ102/AV102,"-")</f>
        <v>-</v>
      </c>
      <c r="BB102" s="109"/>
      <c r="BC102" s="109"/>
      <c r="BD102" s="109"/>
      <c r="BE102" s="110"/>
      <c r="BF102" s="111" t="str">
        <f>IF(P102=0,"",IF(BE102=0,"",(BE102/P102)))</f>
        <v/>
      </c>
      <c r="BG102" s="110"/>
      <c r="BH102" s="112" t="str">
        <f>IFERROR(BG102/BE102,"-")</f>
        <v>-</v>
      </c>
      <c r="BI102" s="113"/>
      <c r="BJ102" s="114" t="str">
        <f>IFERROR(BI102/BE102,"-")</f>
        <v>-</v>
      </c>
      <c r="BK102" s="115"/>
      <c r="BL102" s="115"/>
      <c r="BM102" s="115"/>
      <c r="BN102" s="117"/>
      <c r="BO102" s="118" t="str">
        <f>IF(P102=0,"",IF(BN102=0,"",(BN102/P102)))</f>
        <v/>
      </c>
      <c r="BP102" s="119"/>
      <c r="BQ102" s="120" t="str">
        <f>IFERROR(BP102/BN102,"-")</f>
        <v>-</v>
      </c>
      <c r="BR102" s="121"/>
      <c r="BS102" s="122" t="str">
        <f>IFERROR(BR102/BN102,"-")</f>
        <v>-</v>
      </c>
      <c r="BT102" s="123"/>
      <c r="BU102" s="123"/>
      <c r="BV102" s="123"/>
      <c r="BW102" s="124"/>
      <c r="BX102" s="125" t="str">
        <f>IF(P102=0,"",IF(BW102=0,"",(BW102/P102)))</f>
        <v/>
      </c>
      <c r="BY102" s="126"/>
      <c r="BZ102" s="127" t="str">
        <f>IFERROR(BY102/BW102,"-")</f>
        <v>-</v>
      </c>
      <c r="CA102" s="128"/>
      <c r="CB102" s="129" t="str">
        <f>IFERROR(CA102/BW102,"-")</f>
        <v>-</v>
      </c>
      <c r="CC102" s="130"/>
      <c r="CD102" s="130"/>
      <c r="CE102" s="130"/>
      <c r="CF102" s="131"/>
      <c r="CG102" s="132" t="str">
        <f>IF(P102=0,"",IF(CF102=0,"",(CF102/P102)))</f>
        <v/>
      </c>
      <c r="CH102" s="133"/>
      <c r="CI102" s="134" t="str">
        <f>IFERROR(CH102/CF102,"-")</f>
        <v>-</v>
      </c>
      <c r="CJ102" s="135"/>
      <c r="CK102" s="136" t="str">
        <f>IFERROR(CJ102/CF102,"-")</f>
        <v>-</v>
      </c>
      <c r="CL102" s="137"/>
      <c r="CM102" s="137"/>
      <c r="CN102" s="137"/>
      <c r="CO102" s="138">
        <v>0</v>
      </c>
      <c r="CP102" s="139">
        <v>0</v>
      </c>
      <c r="CQ102" s="139"/>
      <c r="CR102" s="139"/>
      <c r="CS102" s="140" t="str">
        <f>IF(AND(CQ102=0,CR102=0),"",IF(AND(CQ102&lt;=100000,CR102&lt;=100000),"",IF(CQ102/CP102&gt;0.7,"男高",IF(CR102/CP102&gt;0.7,"女高",""))))</f>
        <v/>
      </c>
    </row>
    <row r="103" spans="1:98">
      <c r="A103" s="78">
        <f>AB103</f>
        <v>0</v>
      </c>
      <c r="B103" s="347" t="s">
        <v>267</v>
      </c>
      <c r="C103" s="347"/>
      <c r="D103" s="347" t="s">
        <v>268</v>
      </c>
      <c r="E103" s="347" t="s">
        <v>269</v>
      </c>
      <c r="F103" s="347" t="s">
        <v>78</v>
      </c>
      <c r="G103" s="88" t="s">
        <v>184</v>
      </c>
      <c r="H103" s="88" t="s">
        <v>265</v>
      </c>
      <c r="I103" s="348" t="s">
        <v>250</v>
      </c>
      <c r="J103" s="330">
        <v>150000</v>
      </c>
      <c r="K103" s="79">
        <v>0</v>
      </c>
      <c r="L103" s="79">
        <v>0</v>
      </c>
      <c r="M103" s="79">
        <v>0</v>
      </c>
      <c r="N103" s="89">
        <v>0</v>
      </c>
      <c r="O103" s="90">
        <v>0</v>
      </c>
      <c r="P103" s="91">
        <f>N103+O103</f>
        <v>0</v>
      </c>
      <c r="Q103" s="80" t="str">
        <f>IFERROR(P103/M103,"-")</f>
        <v>-</v>
      </c>
      <c r="R103" s="79">
        <v>0</v>
      </c>
      <c r="S103" s="79">
        <v>0</v>
      </c>
      <c r="T103" s="80" t="str">
        <f>IFERROR(R103/(P103),"-")</f>
        <v>-</v>
      </c>
      <c r="U103" s="336" t="str">
        <f>IFERROR(J103/SUM(N103:O104),"-")</f>
        <v>-</v>
      </c>
      <c r="V103" s="82">
        <v>0</v>
      </c>
      <c r="W103" s="80" t="str">
        <f>IF(P103=0,"-",V103/P103)</f>
        <v>-</v>
      </c>
      <c r="X103" s="335">
        <v>0</v>
      </c>
      <c r="Y103" s="336" t="str">
        <f>IFERROR(X103/P103,"-")</f>
        <v>-</v>
      </c>
      <c r="Z103" s="336" t="str">
        <f>IFERROR(X103/V103,"-")</f>
        <v>-</v>
      </c>
      <c r="AA103" s="330">
        <f>SUM(X103:X104)-SUM(J103:J104)</f>
        <v>-150000</v>
      </c>
      <c r="AB103" s="83">
        <f>SUM(X103:X104)/SUM(J103:J104)</f>
        <v>0</v>
      </c>
      <c r="AC103" s="77"/>
      <c r="AD103" s="92"/>
      <c r="AE103" s="93" t="str">
        <f>IF(P103=0,"",IF(AD103=0,"",(AD103/P103)))</f>
        <v/>
      </c>
      <c r="AF103" s="92"/>
      <c r="AG103" s="94" t="str">
        <f>IFERROR(AF103/AD103,"-")</f>
        <v>-</v>
      </c>
      <c r="AH103" s="95"/>
      <c r="AI103" s="96" t="str">
        <f>IFERROR(AH103/AD103,"-")</f>
        <v>-</v>
      </c>
      <c r="AJ103" s="97"/>
      <c r="AK103" s="97"/>
      <c r="AL103" s="97"/>
      <c r="AM103" s="98"/>
      <c r="AN103" s="99" t="str">
        <f>IF(P103=0,"",IF(AM103=0,"",(AM103/P103)))</f>
        <v/>
      </c>
      <c r="AO103" s="98"/>
      <c r="AP103" s="100" t="str">
        <f>IFERROR(AO103/AM103,"-")</f>
        <v>-</v>
      </c>
      <c r="AQ103" s="101"/>
      <c r="AR103" s="102" t="str">
        <f>IFERROR(AQ103/AM103,"-")</f>
        <v>-</v>
      </c>
      <c r="AS103" s="103"/>
      <c r="AT103" s="103"/>
      <c r="AU103" s="103"/>
      <c r="AV103" s="104"/>
      <c r="AW103" s="105" t="str">
        <f>IF(P103=0,"",IF(AV103=0,"",(AV103/P103)))</f>
        <v/>
      </c>
      <c r="AX103" s="104"/>
      <c r="AY103" s="106" t="str">
        <f>IFERROR(AX103/AV103,"-")</f>
        <v>-</v>
      </c>
      <c r="AZ103" s="107"/>
      <c r="BA103" s="108" t="str">
        <f>IFERROR(AZ103/AV103,"-")</f>
        <v>-</v>
      </c>
      <c r="BB103" s="109"/>
      <c r="BC103" s="109"/>
      <c r="BD103" s="109"/>
      <c r="BE103" s="110"/>
      <c r="BF103" s="111" t="str">
        <f>IF(P103=0,"",IF(BE103=0,"",(BE103/P103)))</f>
        <v/>
      </c>
      <c r="BG103" s="110"/>
      <c r="BH103" s="112" t="str">
        <f>IFERROR(BG103/BE103,"-")</f>
        <v>-</v>
      </c>
      <c r="BI103" s="113"/>
      <c r="BJ103" s="114" t="str">
        <f>IFERROR(BI103/BE103,"-")</f>
        <v>-</v>
      </c>
      <c r="BK103" s="115"/>
      <c r="BL103" s="115"/>
      <c r="BM103" s="115"/>
      <c r="BN103" s="117"/>
      <c r="BO103" s="118" t="str">
        <f>IF(P103=0,"",IF(BN103=0,"",(BN103/P103)))</f>
        <v/>
      </c>
      <c r="BP103" s="119"/>
      <c r="BQ103" s="120" t="str">
        <f>IFERROR(BP103/BN103,"-")</f>
        <v>-</v>
      </c>
      <c r="BR103" s="121"/>
      <c r="BS103" s="122" t="str">
        <f>IFERROR(BR103/BN103,"-")</f>
        <v>-</v>
      </c>
      <c r="BT103" s="123"/>
      <c r="BU103" s="123"/>
      <c r="BV103" s="123"/>
      <c r="BW103" s="124"/>
      <c r="BX103" s="125" t="str">
        <f>IF(P103=0,"",IF(BW103=0,"",(BW103/P103)))</f>
        <v/>
      </c>
      <c r="BY103" s="126"/>
      <c r="BZ103" s="127" t="str">
        <f>IFERROR(BY103/BW103,"-")</f>
        <v>-</v>
      </c>
      <c r="CA103" s="128"/>
      <c r="CB103" s="129" t="str">
        <f>IFERROR(CA103/BW103,"-")</f>
        <v>-</v>
      </c>
      <c r="CC103" s="130"/>
      <c r="CD103" s="130"/>
      <c r="CE103" s="130"/>
      <c r="CF103" s="131"/>
      <c r="CG103" s="132" t="str">
        <f>IF(P103=0,"",IF(CF103=0,"",(CF103/P103)))</f>
        <v/>
      </c>
      <c r="CH103" s="133"/>
      <c r="CI103" s="134" t="str">
        <f>IFERROR(CH103/CF103,"-")</f>
        <v>-</v>
      </c>
      <c r="CJ103" s="135"/>
      <c r="CK103" s="136" t="str">
        <f>IFERROR(CJ103/CF103,"-")</f>
        <v>-</v>
      </c>
      <c r="CL103" s="137"/>
      <c r="CM103" s="137"/>
      <c r="CN103" s="137"/>
      <c r="CO103" s="138">
        <v>0</v>
      </c>
      <c r="CP103" s="139">
        <v>0</v>
      </c>
      <c r="CQ103" s="139"/>
      <c r="CR103" s="139"/>
      <c r="CS103" s="140" t="str">
        <f>IF(AND(CQ103=0,CR103=0),"",IF(AND(CQ103&lt;=100000,CR103&lt;=100000),"",IF(CQ103/CP103&gt;0.7,"男高",IF(CR103/CP103&gt;0.7,"女高",""))))</f>
        <v/>
      </c>
    </row>
    <row r="104" spans="1:98">
      <c r="A104" s="78"/>
      <c r="B104" s="347" t="s">
        <v>270</v>
      </c>
      <c r="C104" s="347"/>
      <c r="D104" s="347" t="s">
        <v>268</v>
      </c>
      <c r="E104" s="347" t="s">
        <v>269</v>
      </c>
      <c r="F104" s="347" t="s">
        <v>71</v>
      </c>
      <c r="G104" s="88"/>
      <c r="H104" s="88"/>
      <c r="I104" s="88"/>
      <c r="J104" s="330"/>
      <c r="K104" s="79">
        <v>0</v>
      </c>
      <c r="L104" s="79">
        <v>0</v>
      </c>
      <c r="M104" s="79">
        <v>0</v>
      </c>
      <c r="N104" s="89">
        <v>0</v>
      </c>
      <c r="O104" s="90">
        <v>0</v>
      </c>
      <c r="P104" s="91">
        <f>N104+O104</f>
        <v>0</v>
      </c>
      <c r="Q104" s="80" t="str">
        <f>IFERROR(P104/M104,"-")</f>
        <v>-</v>
      </c>
      <c r="R104" s="79">
        <v>0</v>
      </c>
      <c r="S104" s="79">
        <v>0</v>
      </c>
      <c r="T104" s="80" t="str">
        <f>IFERROR(R104/(P104),"-")</f>
        <v>-</v>
      </c>
      <c r="U104" s="336"/>
      <c r="V104" s="82">
        <v>0</v>
      </c>
      <c r="W104" s="80" t="str">
        <f>IF(P104=0,"-",V104/P104)</f>
        <v>-</v>
      </c>
      <c r="X104" s="335">
        <v>0</v>
      </c>
      <c r="Y104" s="336" t="str">
        <f>IFERROR(X104/P104,"-")</f>
        <v>-</v>
      </c>
      <c r="Z104" s="336" t="str">
        <f>IFERROR(X104/V104,"-")</f>
        <v>-</v>
      </c>
      <c r="AA104" s="330"/>
      <c r="AB104" s="83"/>
      <c r="AC104" s="77"/>
      <c r="AD104" s="92"/>
      <c r="AE104" s="93" t="str">
        <f>IF(P104=0,"",IF(AD104=0,"",(AD104/P104)))</f>
        <v/>
      </c>
      <c r="AF104" s="92"/>
      <c r="AG104" s="94" t="str">
        <f>IFERROR(AF104/AD104,"-")</f>
        <v>-</v>
      </c>
      <c r="AH104" s="95"/>
      <c r="AI104" s="96" t="str">
        <f>IFERROR(AH104/AD104,"-")</f>
        <v>-</v>
      </c>
      <c r="AJ104" s="97"/>
      <c r="AK104" s="97"/>
      <c r="AL104" s="97"/>
      <c r="AM104" s="98"/>
      <c r="AN104" s="99" t="str">
        <f>IF(P104=0,"",IF(AM104=0,"",(AM104/P104)))</f>
        <v/>
      </c>
      <c r="AO104" s="98"/>
      <c r="AP104" s="100" t="str">
        <f>IFERROR(AO104/AM104,"-")</f>
        <v>-</v>
      </c>
      <c r="AQ104" s="101"/>
      <c r="AR104" s="102" t="str">
        <f>IFERROR(AQ104/AM104,"-")</f>
        <v>-</v>
      </c>
      <c r="AS104" s="103"/>
      <c r="AT104" s="103"/>
      <c r="AU104" s="103"/>
      <c r="AV104" s="104"/>
      <c r="AW104" s="105" t="str">
        <f>IF(P104=0,"",IF(AV104=0,"",(AV104/P104)))</f>
        <v/>
      </c>
      <c r="AX104" s="104"/>
      <c r="AY104" s="106" t="str">
        <f>IFERROR(AX104/AV104,"-")</f>
        <v>-</v>
      </c>
      <c r="AZ104" s="107"/>
      <c r="BA104" s="108" t="str">
        <f>IFERROR(AZ104/AV104,"-")</f>
        <v>-</v>
      </c>
      <c r="BB104" s="109"/>
      <c r="BC104" s="109"/>
      <c r="BD104" s="109"/>
      <c r="BE104" s="110"/>
      <c r="BF104" s="111" t="str">
        <f>IF(P104=0,"",IF(BE104=0,"",(BE104/P104)))</f>
        <v/>
      </c>
      <c r="BG104" s="110"/>
      <c r="BH104" s="112" t="str">
        <f>IFERROR(BG104/BE104,"-")</f>
        <v>-</v>
      </c>
      <c r="BI104" s="113"/>
      <c r="BJ104" s="114" t="str">
        <f>IFERROR(BI104/BE104,"-")</f>
        <v>-</v>
      </c>
      <c r="BK104" s="115"/>
      <c r="BL104" s="115"/>
      <c r="BM104" s="115"/>
      <c r="BN104" s="117"/>
      <c r="BO104" s="118" t="str">
        <f>IF(P104=0,"",IF(BN104=0,"",(BN104/P104)))</f>
        <v/>
      </c>
      <c r="BP104" s="119"/>
      <c r="BQ104" s="120" t="str">
        <f>IFERROR(BP104/BN104,"-")</f>
        <v>-</v>
      </c>
      <c r="BR104" s="121"/>
      <c r="BS104" s="122" t="str">
        <f>IFERROR(BR104/BN104,"-")</f>
        <v>-</v>
      </c>
      <c r="BT104" s="123"/>
      <c r="BU104" s="123"/>
      <c r="BV104" s="123"/>
      <c r="BW104" s="124"/>
      <c r="BX104" s="125" t="str">
        <f>IF(P104=0,"",IF(BW104=0,"",(BW104/P104)))</f>
        <v/>
      </c>
      <c r="BY104" s="126"/>
      <c r="BZ104" s="127" t="str">
        <f>IFERROR(BY104/BW104,"-")</f>
        <v>-</v>
      </c>
      <c r="CA104" s="128"/>
      <c r="CB104" s="129" t="str">
        <f>IFERROR(CA104/BW104,"-")</f>
        <v>-</v>
      </c>
      <c r="CC104" s="130"/>
      <c r="CD104" s="130"/>
      <c r="CE104" s="130"/>
      <c r="CF104" s="131"/>
      <c r="CG104" s="132" t="str">
        <f>IF(P104=0,"",IF(CF104=0,"",(CF104/P104)))</f>
        <v/>
      </c>
      <c r="CH104" s="133"/>
      <c r="CI104" s="134" t="str">
        <f>IFERROR(CH104/CF104,"-")</f>
        <v>-</v>
      </c>
      <c r="CJ104" s="135"/>
      <c r="CK104" s="136" t="str">
        <f>IFERROR(CJ104/CF104,"-")</f>
        <v>-</v>
      </c>
      <c r="CL104" s="137"/>
      <c r="CM104" s="137"/>
      <c r="CN104" s="137"/>
      <c r="CO104" s="138">
        <v>0</v>
      </c>
      <c r="CP104" s="139">
        <v>0</v>
      </c>
      <c r="CQ104" s="139"/>
      <c r="CR104" s="139"/>
      <c r="CS104" s="140" t="str">
        <f>IF(AND(CQ104=0,CR104=0),"",IF(AND(CQ104&lt;=100000,CR104&lt;=100000),"",IF(CQ104/CP104&gt;0.7,"男高",IF(CR104/CP104&gt;0.7,"女高",""))))</f>
        <v/>
      </c>
    </row>
    <row r="105" spans="1:98">
      <c r="A105" s="78">
        <f>AB105</f>
        <v>0</v>
      </c>
      <c r="B105" s="347" t="s">
        <v>271</v>
      </c>
      <c r="C105" s="347"/>
      <c r="D105" s="347" t="s">
        <v>76</v>
      </c>
      <c r="E105" s="347" t="s">
        <v>77</v>
      </c>
      <c r="F105" s="347" t="s">
        <v>78</v>
      </c>
      <c r="G105" s="88" t="s">
        <v>86</v>
      </c>
      <c r="H105" s="88" t="s">
        <v>272</v>
      </c>
      <c r="I105" s="88" t="s">
        <v>273</v>
      </c>
      <c r="J105" s="330">
        <v>150000</v>
      </c>
      <c r="K105" s="79">
        <v>0</v>
      </c>
      <c r="L105" s="79">
        <v>0</v>
      </c>
      <c r="M105" s="79">
        <v>0</v>
      </c>
      <c r="N105" s="89">
        <v>0</v>
      </c>
      <c r="O105" s="90">
        <v>0</v>
      </c>
      <c r="P105" s="91">
        <f>N105+O105</f>
        <v>0</v>
      </c>
      <c r="Q105" s="80" t="str">
        <f>IFERROR(P105/M105,"-")</f>
        <v>-</v>
      </c>
      <c r="R105" s="79">
        <v>0</v>
      </c>
      <c r="S105" s="79">
        <v>0</v>
      </c>
      <c r="T105" s="80" t="str">
        <f>IFERROR(R105/(P105),"-")</f>
        <v>-</v>
      </c>
      <c r="U105" s="336" t="str">
        <f>IFERROR(J105/SUM(N105:O106),"-")</f>
        <v>-</v>
      </c>
      <c r="V105" s="82">
        <v>0</v>
      </c>
      <c r="W105" s="80" t="str">
        <f>IF(P105=0,"-",V105/P105)</f>
        <v>-</v>
      </c>
      <c r="X105" s="335">
        <v>0</v>
      </c>
      <c r="Y105" s="336" t="str">
        <f>IFERROR(X105/P105,"-")</f>
        <v>-</v>
      </c>
      <c r="Z105" s="336" t="str">
        <f>IFERROR(X105/V105,"-")</f>
        <v>-</v>
      </c>
      <c r="AA105" s="330">
        <f>SUM(X105:X106)-SUM(J105:J106)</f>
        <v>-150000</v>
      </c>
      <c r="AB105" s="83">
        <f>SUM(X105:X106)/SUM(J105:J106)</f>
        <v>0</v>
      </c>
      <c r="AC105" s="77"/>
      <c r="AD105" s="92"/>
      <c r="AE105" s="93" t="str">
        <f>IF(P105=0,"",IF(AD105=0,"",(AD105/P105)))</f>
        <v/>
      </c>
      <c r="AF105" s="92"/>
      <c r="AG105" s="94" t="str">
        <f>IFERROR(AF105/AD105,"-")</f>
        <v>-</v>
      </c>
      <c r="AH105" s="95"/>
      <c r="AI105" s="96" t="str">
        <f>IFERROR(AH105/AD105,"-")</f>
        <v>-</v>
      </c>
      <c r="AJ105" s="97"/>
      <c r="AK105" s="97"/>
      <c r="AL105" s="97"/>
      <c r="AM105" s="98"/>
      <c r="AN105" s="99" t="str">
        <f>IF(P105=0,"",IF(AM105=0,"",(AM105/P105)))</f>
        <v/>
      </c>
      <c r="AO105" s="98"/>
      <c r="AP105" s="100" t="str">
        <f>IFERROR(AO105/AM105,"-")</f>
        <v>-</v>
      </c>
      <c r="AQ105" s="101"/>
      <c r="AR105" s="102" t="str">
        <f>IFERROR(AQ105/AM105,"-")</f>
        <v>-</v>
      </c>
      <c r="AS105" s="103"/>
      <c r="AT105" s="103"/>
      <c r="AU105" s="103"/>
      <c r="AV105" s="104"/>
      <c r="AW105" s="105" t="str">
        <f>IF(P105=0,"",IF(AV105=0,"",(AV105/P105)))</f>
        <v/>
      </c>
      <c r="AX105" s="104"/>
      <c r="AY105" s="106" t="str">
        <f>IFERROR(AX105/AV105,"-")</f>
        <v>-</v>
      </c>
      <c r="AZ105" s="107"/>
      <c r="BA105" s="108" t="str">
        <f>IFERROR(AZ105/AV105,"-")</f>
        <v>-</v>
      </c>
      <c r="BB105" s="109"/>
      <c r="BC105" s="109"/>
      <c r="BD105" s="109"/>
      <c r="BE105" s="110"/>
      <c r="BF105" s="111" t="str">
        <f>IF(P105=0,"",IF(BE105=0,"",(BE105/P105)))</f>
        <v/>
      </c>
      <c r="BG105" s="110"/>
      <c r="BH105" s="112" t="str">
        <f>IFERROR(BG105/BE105,"-")</f>
        <v>-</v>
      </c>
      <c r="BI105" s="113"/>
      <c r="BJ105" s="114" t="str">
        <f>IFERROR(BI105/BE105,"-")</f>
        <v>-</v>
      </c>
      <c r="BK105" s="115"/>
      <c r="BL105" s="115"/>
      <c r="BM105" s="115"/>
      <c r="BN105" s="117"/>
      <c r="BO105" s="118" t="str">
        <f>IF(P105=0,"",IF(BN105=0,"",(BN105/P105)))</f>
        <v/>
      </c>
      <c r="BP105" s="119"/>
      <c r="BQ105" s="120" t="str">
        <f>IFERROR(BP105/BN105,"-")</f>
        <v>-</v>
      </c>
      <c r="BR105" s="121"/>
      <c r="BS105" s="122" t="str">
        <f>IFERROR(BR105/BN105,"-")</f>
        <v>-</v>
      </c>
      <c r="BT105" s="123"/>
      <c r="BU105" s="123"/>
      <c r="BV105" s="123"/>
      <c r="BW105" s="124"/>
      <c r="BX105" s="125" t="str">
        <f>IF(P105=0,"",IF(BW105=0,"",(BW105/P105)))</f>
        <v/>
      </c>
      <c r="BY105" s="126"/>
      <c r="BZ105" s="127" t="str">
        <f>IFERROR(BY105/BW105,"-")</f>
        <v>-</v>
      </c>
      <c r="CA105" s="128"/>
      <c r="CB105" s="129" t="str">
        <f>IFERROR(CA105/BW105,"-")</f>
        <v>-</v>
      </c>
      <c r="CC105" s="130"/>
      <c r="CD105" s="130"/>
      <c r="CE105" s="130"/>
      <c r="CF105" s="131"/>
      <c r="CG105" s="132" t="str">
        <f>IF(P105=0,"",IF(CF105=0,"",(CF105/P105)))</f>
        <v/>
      </c>
      <c r="CH105" s="133"/>
      <c r="CI105" s="134" t="str">
        <f>IFERROR(CH105/CF105,"-")</f>
        <v>-</v>
      </c>
      <c r="CJ105" s="135"/>
      <c r="CK105" s="136" t="str">
        <f>IFERROR(CJ105/CF105,"-")</f>
        <v>-</v>
      </c>
      <c r="CL105" s="137"/>
      <c r="CM105" s="137"/>
      <c r="CN105" s="137"/>
      <c r="CO105" s="138">
        <v>0</v>
      </c>
      <c r="CP105" s="139">
        <v>0</v>
      </c>
      <c r="CQ105" s="139"/>
      <c r="CR105" s="139"/>
      <c r="CS105" s="140" t="str">
        <f>IF(AND(CQ105=0,CR105=0),"",IF(AND(CQ105&lt;=100000,CR105&lt;=100000),"",IF(CQ105/CP105&gt;0.7,"男高",IF(CR105/CP105&gt;0.7,"女高",""))))</f>
        <v/>
      </c>
    </row>
    <row r="106" spans="1:98">
      <c r="A106" s="78"/>
      <c r="B106" s="347" t="s">
        <v>274</v>
      </c>
      <c r="C106" s="347"/>
      <c r="D106" s="347" t="s">
        <v>76</v>
      </c>
      <c r="E106" s="347" t="s">
        <v>77</v>
      </c>
      <c r="F106" s="347" t="s">
        <v>71</v>
      </c>
      <c r="G106" s="88"/>
      <c r="H106" s="88"/>
      <c r="I106" s="88"/>
      <c r="J106" s="330"/>
      <c r="K106" s="79">
        <v>0</v>
      </c>
      <c r="L106" s="79">
        <v>0</v>
      </c>
      <c r="M106" s="79">
        <v>0</v>
      </c>
      <c r="N106" s="89">
        <v>0</v>
      </c>
      <c r="O106" s="90">
        <v>0</v>
      </c>
      <c r="P106" s="91">
        <f>N106+O106</f>
        <v>0</v>
      </c>
      <c r="Q106" s="80" t="str">
        <f>IFERROR(P106/M106,"-")</f>
        <v>-</v>
      </c>
      <c r="R106" s="79">
        <v>0</v>
      </c>
      <c r="S106" s="79">
        <v>0</v>
      </c>
      <c r="T106" s="80" t="str">
        <f>IFERROR(R106/(P106),"-")</f>
        <v>-</v>
      </c>
      <c r="U106" s="336"/>
      <c r="V106" s="82">
        <v>0</v>
      </c>
      <c r="W106" s="80" t="str">
        <f>IF(P106=0,"-",V106/P106)</f>
        <v>-</v>
      </c>
      <c r="X106" s="335">
        <v>0</v>
      </c>
      <c r="Y106" s="336" t="str">
        <f>IFERROR(X106/P106,"-")</f>
        <v>-</v>
      </c>
      <c r="Z106" s="336" t="str">
        <f>IFERROR(X106/V106,"-")</f>
        <v>-</v>
      </c>
      <c r="AA106" s="330"/>
      <c r="AB106" s="83"/>
      <c r="AC106" s="77"/>
      <c r="AD106" s="92"/>
      <c r="AE106" s="93" t="str">
        <f>IF(P106=0,"",IF(AD106=0,"",(AD106/P106)))</f>
        <v/>
      </c>
      <c r="AF106" s="92"/>
      <c r="AG106" s="94" t="str">
        <f>IFERROR(AF106/AD106,"-")</f>
        <v>-</v>
      </c>
      <c r="AH106" s="95"/>
      <c r="AI106" s="96" t="str">
        <f>IFERROR(AH106/AD106,"-")</f>
        <v>-</v>
      </c>
      <c r="AJ106" s="97"/>
      <c r="AK106" s="97"/>
      <c r="AL106" s="97"/>
      <c r="AM106" s="98"/>
      <c r="AN106" s="99" t="str">
        <f>IF(P106=0,"",IF(AM106=0,"",(AM106/P106)))</f>
        <v/>
      </c>
      <c r="AO106" s="98"/>
      <c r="AP106" s="100" t="str">
        <f>IFERROR(AO106/AM106,"-")</f>
        <v>-</v>
      </c>
      <c r="AQ106" s="101"/>
      <c r="AR106" s="102" t="str">
        <f>IFERROR(AQ106/AM106,"-")</f>
        <v>-</v>
      </c>
      <c r="AS106" s="103"/>
      <c r="AT106" s="103"/>
      <c r="AU106" s="103"/>
      <c r="AV106" s="104"/>
      <c r="AW106" s="105" t="str">
        <f>IF(P106=0,"",IF(AV106=0,"",(AV106/P106)))</f>
        <v/>
      </c>
      <c r="AX106" s="104"/>
      <c r="AY106" s="106" t="str">
        <f>IFERROR(AX106/AV106,"-")</f>
        <v>-</v>
      </c>
      <c r="AZ106" s="107"/>
      <c r="BA106" s="108" t="str">
        <f>IFERROR(AZ106/AV106,"-")</f>
        <v>-</v>
      </c>
      <c r="BB106" s="109"/>
      <c r="BC106" s="109"/>
      <c r="BD106" s="109"/>
      <c r="BE106" s="110"/>
      <c r="BF106" s="111" t="str">
        <f>IF(P106=0,"",IF(BE106=0,"",(BE106/P106)))</f>
        <v/>
      </c>
      <c r="BG106" s="110"/>
      <c r="BH106" s="112" t="str">
        <f>IFERROR(BG106/BE106,"-")</f>
        <v>-</v>
      </c>
      <c r="BI106" s="113"/>
      <c r="BJ106" s="114" t="str">
        <f>IFERROR(BI106/BE106,"-")</f>
        <v>-</v>
      </c>
      <c r="BK106" s="115"/>
      <c r="BL106" s="115"/>
      <c r="BM106" s="115"/>
      <c r="BN106" s="117"/>
      <c r="BO106" s="118" t="str">
        <f>IF(P106=0,"",IF(BN106=0,"",(BN106/P106)))</f>
        <v/>
      </c>
      <c r="BP106" s="119"/>
      <c r="BQ106" s="120" t="str">
        <f>IFERROR(BP106/BN106,"-")</f>
        <v>-</v>
      </c>
      <c r="BR106" s="121"/>
      <c r="BS106" s="122" t="str">
        <f>IFERROR(BR106/BN106,"-")</f>
        <v>-</v>
      </c>
      <c r="BT106" s="123"/>
      <c r="BU106" s="123"/>
      <c r="BV106" s="123"/>
      <c r="BW106" s="124"/>
      <c r="BX106" s="125" t="str">
        <f>IF(P106=0,"",IF(BW106=0,"",(BW106/P106)))</f>
        <v/>
      </c>
      <c r="BY106" s="126"/>
      <c r="BZ106" s="127" t="str">
        <f>IFERROR(BY106/BW106,"-")</f>
        <v>-</v>
      </c>
      <c r="CA106" s="128"/>
      <c r="CB106" s="129" t="str">
        <f>IFERROR(CA106/BW106,"-")</f>
        <v>-</v>
      </c>
      <c r="CC106" s="130"/>
      <c r="CD106" s="130"/>
      <c r="CE106" s="130"/>
      <c r="CF106" s="131"/>
      <c r="CG106" s="132" t="str">
        <f>IF(P106=0,"",IF(CF106=0,"",(CF106/P106)))</f>
        <v/>
      </c>
      <c r="CH106" s="133"/>
      <c r="CI106" s="134" t="str">
        <f>IFERROR(CH106/CF106,"-")</f>
        <v>-</v>
      </c>
      <c r="CJ106" s="135"/>
      <c r="CK106" s="136" t="str">
        <f>IFERROR(CJ106/CF106,"-")</f>
        <v>-</v>
      </c>
      <c r="CL106" s="137"/>
      <c r="CM106" s="137"/>
      <c r="CN106" s="137"/>
      <c r="CO106" s="138">
        <v>0</v>
      </c>
      <c r="CP106" s="139">
        <v>0</v>
      </c>
      <c r="CQ106" s="139"/>
      <c r="CR106" s="139"/>
      <c r="CS106" s="140" t="str">
        <f>IF(AND(CQ106=0,CR106=0),"",IF(AND(CQ106&lt;=100000,CR106&lt;=100000),"",IF(CQ106/CP106&gt;0.7,"男高",IF(CR106/CP106&gt;0.7,"女高",""))))</f>
        <v/>
      </c>
    </row>
    <row r="107" spans="1:98">
      <c r="A107" s="78">
        <f>AB107</f>
        <v>0</v>
      </c>
      <c r="B107" s="347" t="s">
        <v>275</v>
      </c>
      <c r="C107" s="347"/>
      <c r="D107" s="347" t="s">
        <v>109</v>
      </c>
      <c r="E107" s="347" t="s">
        <v>160</v>
      </c>
      <c r="F107" s="347" t="s">
        <v>114</v>
      </c>
      <c r="G107" s="88" t="s">
        <v>276</v>
      </c>
      <c r="H107" s="88" t="s">
        <v>277</v>
      </c>
      <c r="I107" s="88"/>
      <c r="J107" s="330">
        <v>120000</v>
      </c>
      <c r="K107" s="79">
        <v>0</v>
      </c>
      <c r="L107" s="79">
        <v>0</v>
      </c>
      <c r="M107" s="79">
        <v>0</v>
      </c>
      <c r="N107" s="89">
        <v>0</v>
      </c>
      <c r="O107" s="90">
        <v>0</v>
      </c>
      <c r="P107" s="91">
        <f>N107+O107</f>
        <v>0</v>
      </c>
      <c r="Q107" s="80" t="str">
        <f>IFERROR(P107/M107,"-")</f>
        <v>-</v>
      </c>
      <c r="R107" s="79">
        <v>0</v>
      </c>
      <c r="S107" s="79">
        <v>0</v>
      </c>
      <c r="T107" s="80" t="str">
        <f>IFERROR(R107/(P107),"-")</f>
        <v>-</v>
      </c>
      <c r="U107" s="336" t="str">
        <f>IFERROR(J107/SUM(N107:O108),"-")</f>
        <v>-</v>
      </c>
      <c r="V107" s="82">
        <v>0</v>
      </c>
      <c r="W107" s="80" t="str">
        <f>IF(P107=0,"-",V107/P107)</f>
        <v>-</v>
      </c>
      <c r="X107" s="335">
        <v>0</v>
      </c>
      <c r="Y107" s="336" t="str">
        <f>IFERROR(X107/P107,"-")</f>
        <v>-</v>
      </c>
      <c r="Z107" s="336" t="str">
        <f>IFERROR(X107/V107,"-")</f>
        <v>-</v>
      </c>
      <c r="AA107" s="330">
        <f>SUM(X107:X108)-SUM(J107:J108)</f>
        <v>-120000</v>
      </c>
      <c r="AB107" s="83">
        <f>SUM(X107:X108)/SUM(J107:J108)</f>
        <v>0</v>
      </c>
      <c r="AC107" s="77"/>
      <c r="AD107" s="92"/>
      <c r="AE107" s="93" t="str">
        <f>IF(P107=0,"",IF(AD107=0,"",(AD107/P107)))</f>
        <v/>
      </c>
      <c r="AF107" s="92"/>
      <c r="AG107" s="94" t="str">
        <f>IFERROR(AF107/AD107,"-")</f>
        <v>-</v>
      </c>
      <c r="AH107" s="95"/>
      <c r="AI107" s="96" t="str">
        <f>IFERROR(AH107/AD107,"-")</f>
        <v>-</v>
      </c>
      <c r="AJ107" s="97"/>
      <c r="AK107" s="97"/>
      <c r="AL107" s="97"/>
      <c r="AM107" s="98"/>
      <c r="AN107" s="99" t="str">
        <f>IF(P107=0,"",IF(AM107=0,"",(AM107/P107)))</f>
        <v/>
      </c>
      <c r="AO107" s="98"/>
      <c r="AP107" s="100" t="str">
        <f>IFERROR(AO107/AM107,"-")</f>
        <v>-</v>
      </c>
      <c r="AQ107" s="101"/>
      <c r="AR107" s="102" t="str">
        <f>IFERROR(AQ107/AM107,"-")</f>
        <v>-</v>
      </c>
      <c r="AS107" s="103"/>
      <c r="AT107" s="103"/>
      <c r="AU107" s="103"/>
      <c r="AV107" s="104"/>
      <c r="AW107" s="105" t="str">
        <f>IF(P107=0,"",IF(AV107=0,"",(AV107/P107)))</f>
        <v/>
      </c>
      <c r="AX107" s="104"/>
      <c r="AY107" s="106" t="str">
        <f>IFERROR(AX107/AV107,"-")</f>
        <v>-</v>
      </c>
      <c r="AZ107" s="107"/>
      <c r="BA107" s="108" t="str">
        <f>IFERROR(AZ107/AV107,"-")</f>
        <v>-</v>
      </c>
      <c r="BB107" s="109"/>
      <c r="BC107" s="109"/>
      <c r="BD107" s="109"/>
      <c r="BE107" s="110"/>
      <c r="BF107" s="111" t="str">
        <f>IF(P107=0,"",IF(BE107=0,"",(BE107/P107)))</f>
        <v/>
      </c>
      <c r="BG107" s="110"/>
      <c r="BH107" s="112" t="str">
        <f>IFERROR(BG107/BE107,"-")</f>
        <v>-</v>
      </c>
      <c r="BI107" s="113"/>
      <c r="BJ107" s="114" t="str">
        <f>IFERROR(BI107/BE107,"-")</f>
        <v>-</v>
      </c>
      <c r="BK107" s="115"/>
      <c r="BL107" s="115"/>
      <c r="BM107" s="115"/>
      <c r="BN107" s="117"/>
      <c r="BO107" s="118" t="str">
        <f>IF(P107=0,"",IF(BN107=0,"",(BN107/P107)))</f>
        <v/>
      </c>
      <c r="BP107" s="119"/>
      <c r="BQ107" s="120" t="str">
        <f>IFERROR(BP107/BN107,"-")</f>
        <v>-</v>
      </c>
      <c r="BR107" s="121"/>
      <c r="BS107" s="122" t="str">
        <f>IFERROR(BR107/BN107,"-")</f>
        <v>-</v>
      </c>
      <c r="BT107" s="123"/>
      <c r="BU107" s="123"/>
      <c r="BV107" s="123"/>
      <c r="BW107" s="124"/>
      <c r="BX107" s="125" t="str">
        <f>IF(P107=0,"",IF(BW107=0,"",(BW107/P107)))</f>
        <v/>
      </c>
      <c r="BY107" s="126"/>
      <c r="BZ107" s="127" t="str">
        <f>IFERROR(BY107/BW107,"-")</f>
        <v>-</v>
      </c>
      <c r="CA107" s="128"/>
      <c r="CB107" s="129" t="str">
        <f>IFERROR(CA107/BW107,"-")</f>
        <v>-</v>
      </c>
      <c r="CC107" s="130"/>
      <c r="CD107" s="130"/>
      <c r="CE107" s="130"/>
      <c r="CF107" s="131"/>
      <c r="CG107" s="132" t="str">
        <f>IF(P107=0,"",IF(CF107=0,"",(CF107/P107)))</f>
        <v/>
      </c>
      <c r="CH107" s="133"/>
      <c r="CI107" s="134" t="str">
        <f>IFERROR(CH107/CF107,"-")</f>
        <v>-</v>
      </c>
      <c r="CJ107" s="135"/>
      <c r="CK107" s="136" t="str">
        <f>IFERROR(CJ107/CF107,"-")</f>
        <v>-</v>
      </c>
      <c r="CL107" s="137"/>
      <c r="CM107" s="137"/>
      <c r="CN107" s="137"/>
      <c r="CO107" s="138">
        <v>0</v>
      </c>
      <c r="CP107" s="139">
        <v>0</v>
      </c>
      <c r="CQ107" s="139"/>
      <c r="CR107" s="139"/>
      <c r="CS107" s="140" t="str">
        <f>IF(AND(CQ107=0,CR107=0),"",IF(AND(CQ107&lt;=100000,CR107&lt;=100000),"",IF(CQ107/CP107&gt;0.7,"男高",IF(CR107/CP107&gt;0.7,"女高",""))))</f>
        <v/>
      </c>
    </row>
    <row r="108" spans="1:98">
      <c r="A108" s="78"/>
      <c r="B108" s="347" t="s">
        <v>278</v>
      </c>
      <c r="C108" s="347"/>
      <c r="D108" s="347" t="s">
        <v>109</v>
      </c>
      <c r="E108" s="347" t="s">
        <v>160</v>
      </c>
      <c r="F108" s="347" t="s">
        <v>71</v>
      </c>
      <c r="G108" s="88"/>
      <c r="H108" s="88"/>
      <c r="I108" s="88"/>
      <c r="J108" s="330"/>
      <c r="K108" s="79">
        <v>0</v>
      </c>
      <c r="L108" s="79">
        <v>0</v>
      </c>
      <c r="M108" s="79">
        <v>0</v>
      </c>
      <c r="N108" s="89">
        <v>0</v>
      </c>
      <c r="O108" s="90">
        <v>0</v>
      </c>
      <c r="P108" s="91">
        <f>N108+O108</f>
        <v>0</v>
      </c>
      <c r="Q108" s="80" t="str">
        <f>IFERROR(P108/M108,"-")</f>
        <v>-</v>
      </c>
      <c r="R108" s="79">
        <v>0</v>
      </c>
      <c r="S108" s="79">
        <v>0</v>
      </c>
      <c r="T108" s="80" t="str">
        <f>IFERROR(R108/(P108),"-")</f>
        <v>-</v>
      </c>
      <c r="U108" s="336"/>
      <c r="V108" s="82">
        <v>0</v>
      </c>
      <c r="W108" s="80" t="str">
        <f>IF(P108=0,"-",V108/P108)</f>
        <v>-</v>
      </c>
      <c r="X108" s="335">
        <v>0</v>
      </c>
      <c r="Y108" s="336" t="str">
        <f>IFERROR(X108/P108,"-")</f>
        <v>-</v>
      </c>
      <c r="Z108" s="336" t="str">
        <f>IFERROR(X108/V108,"-")</f>
        <v>-</v>
      </c>
      <c r="AA108" s="330"/>
      <c r="AB108" s="83"/>
      <c r="AC108" s="77"/>
      <c r="AD108" s="92"/>
      <c r="AE108" s="93" t="str">
        <f>IF(P108=0,"",IF(AD108=0,"",(AD108/P108)))</f>
        <v/>
      </c>
      <c r="AF108" s="92"/>
      <c r="AG108" s="94" t="str">
        <f>IFERROR(AF108/AD108,"-")</f>
        <v>-</v>
      </c>
      <c r="AH108" s="95"/>
      <c r="AI108" s="96" t="str">
        <f>IFERROR(AH108/AD108,"-")</f>
        <v>-</v>
      </c>
      <c r="AJ108" s="97"/>
      <c r="AK108" s="97"/>
      <c r="AL108" s="97"/>
      <c r="AM108" s="98"/>
      <c r="AN108" s="99" t="str">
        <f>IF(P108=0,"",IF(AM108=0,"",(AM108/P108)))</f>
        <v/>
      </c>
      <c r="AO108" s="98"/>
      <c r="AP108" s="100" t="str">
        <f>IFERROR(AO108/AM108,"-")</f>
        <v>-</v>
      </c>
      <c r="AQ108" s="101"/>
      <c r="AR108" s="102" t="str">
        <f>IFERROR(AQ108/AM108,"-")</f>
        <v>-</v>
      </c>
      <c r="AS108" s="103"/>
      <c r="AT108" s="103"/>
      <c r="AU108" s="103"/>
      <c r="AV108" s="104"/>
      <c r="AW108" s="105" t="str">
        <f>IF(P108=0,"",IF(AV108=0,"",(AV108/P108)))</f>
        <v/>
      </c>
      <c r="AX108" s="104"/>
      <c r="AY108" s="106" t="str">
        <f>IFERROR(AX108/AV108,"-")</f>
        <v>-</v>
      </c>
      <c r="AZ108" s="107"/>
      <c r="BA108" s="108" t="str">
        <f>IFERROR(AZ108/AV108,"-")</f>
        <v>-</v>
      </c>
      <c r="BB108" s="109"/>
      <c r="BC108" s="109"/>
      <c r="BD108" s="109"/>
      <c r="BE108" s="110"/>
      <c r="BF108" s="111" t="str">
        <f>IF(P108=0,"",IF(BE108=0,"",(BE108/P108)))</f>
        <v/>
      </c>
      <c r="BG108" s="110"/>
      <c r="BH108" s="112" t="str">
        <f>IFERROR(BG108/BE108,"-")</f>
        <v>-</v>
      </c>
      <c r="BI108" s="113"/>
      <c r="BJ108" s="114" t="str">
        <f>IFERROR(BI108/BE108,"-")</f>
        <v>-</v>
      </c>
      <c r="BK108" s="115"/>
      <c r="BL108" s="115"/>
      <c r="BM108" s="115"/>
      <c r="BN108" s="117"/>
      <c r="BO108" s="118" t="str">
        <f>IF(P108=0,"",IF(BN108=0,"",(BN108/P108)))</f>
        <v/>
      </c>
      <c r="BP108" s="119"/>
      <c r="BQ108" s="120" t="str">
        <f>IFERROR(BP108/BN108,"-")</f>
        <v>-</v>
      </c>
      <c r="BR108" s="121"/>
      <c r="BS108" s="122" t="str">
        <f>IFERROR(BR108/BN108,"-")</f>
        <v>-</v>
      </c>
      <c r="BT108" s="123"/>
      <c r="BU108" s="123"/>
      <c r="BV108" s="123"/>
      <c r="BW108" s="124"/>
      <c r="BX108" s="125" t="str">
        <f>IF(P108=0,"",IF(BW108=0,"",(BW108/P108)))</f>
        <v/>
      </c>
      <c r="BY108" s="126"/>
      <c r="BZ108" s="127" t="str">
        <f>IFERROR(BY108/BW108,"-")</f>
        <v>-</v>
      </c>
      <c r="CA108" s="128"/>
      <c r="CB108" s="129" t="str">
        <f>IFERROR(CA108/BW108,"-")</f>
        <v>-</v>
      </c>
      <c r="CC108" s="130"/>
      <c r="CD108" s="130"/>
      <c r="CE108" s="130"/>
      <c r="CF108" s="131"/>
      <c r="CG108" s="132" t="str">
        <f>IF(P108=0,"",IF(CF108=0,"",(CF108/P108)))</f>
        <v/>
      </c>
      <c r="CH108" s="133"/>
      <c r="CI108" s="134" t="str">
        <f>IFERROR(CH108/CF108,"-")</f>
        <v>-</v>
      </c>
      <c r="CJ108" s="135"/>
      <c r="CK108" s="136" t="str">
        <f>IFERROR(CJ108/CF108,"-")</f>
        <v>-</v>
      </c>
      <c r="CL108" s="137"/>
      <c r="CM108" s="137"/>
      <c r="CN108" s="137"/>
      <c r="CO108" s="138">
        <v>0</v>
      </c>
      <c r="CP108" s="139">
        <v>0</v>
      </c>
      <c r="CQ108" s="139"/>
      <c r="CR108" s="139"/>
      <c r="CS108" s="140" t="str">
        <f>IF(AND(CQ108=0,CR108=0),"",IF(AND(CQ108&lt;=100000,CR108&lt;=100000),"",IF(CQ108/CP108&gt;0.7,"男高",IF(CR108/CP108&gt;0.7,"女高",""))))</f>
        <v/>
      </c>
    </row>
    <row r="109" spans="1:98">
      <c r="A109" s="78" t="str">
        <f>AB109</f>
        <v>0</v>
      </c>
      <c r="B109" s="347" t="s">
        <v>279</v>
      </c>
      <c r="C109" s="347"/>
      <c r="D109" s="347" t="s">
        <v>109</v>
      </c>
      <c r="E109" s="347" t="s">
        <v>160</v>
      </c>
      <c r="F109" s="347" t="s">
        <v>66</v>
      </c>
      <c r="G109" s="88"/>
      <c r="H109" s="88"/>
      <c r="I109" s="88"/>
      <c r="J109" s="330"/>
      <c r="K109" s="79">
        <v>0</v>
      </c>
      <c r="L109" s="79">
        <v>0</v>
      </c>
      <c r="M109" s="79">
        <v>0</v>
      </c>
      <c r="N109" s="89">
        <v>0</v>
      </c>
      <c r="O109" s="90">
        <v>0</v>
      </c>
      <c r="P109" s="91">
        <f>N109+O109</f>
        <v>0</v>
      </c>
      <c r="Q109" s="80" t="str">
        <f>IFERROR(P109/M109,"-")</f>
        <v>-</v>
      </c>
      <c r="R109" s="79">
        <v>0</v>
      </c>
      <c r="S109" s="79">
        <v>0</v>
      </c>
      <c r="T109" s="80" t="str">
        <f>IFERROR(R109/(P109),"-")</f>
        <v>-</v>
      </c>
      <c r="U109" s="336" t="str">
        <f>IFERROR(J109/SUM(N109:O110),"-")</f>
        <v>-</v>
      </c>
      <c r="V109" s="82">
        <v>0</v>
      </c>
      <c r="W109" s="80" t="str">
        <f>IF(P109=0,"-",V109/P109)</f>
        <v>-</v>
      </c>
      <c r="X109" s="335">
        <v>0</v>
      </c>
      <c r="Y109" s="336" t="str">
        <f>IFERROR(X109/P109,"-")</f>
        <v>-</v>
      </c>
      <c r="Z109" s="336" t="str">
        <f>IFERROR(X109/V109,"-")</f>
        <v>-</v>
      </c>
      <c r="AA109" s="330">
        <f>SUM(X109:X110)-SUM(J109:J110)</f>
        <v>0</v>
      </c>
      <c r="AB109" s="83" t="str">
        <f>SUM(X109:X110)/SUM(J109:J110)</f>
        <v>0</v>
      </c>
      <c r="AC109" s="77"/>
      <c r="AD109" s="92"/>
      <c r="AE109" s="93" t="str">
        <f>IF(P109=0,"",IF(AD109=0,"",(AD109/P109)))</f>
        <v/>
      </c>
      <c r="AF109" s="92"/>
      <c r="AG109" s="94" t="str">
        <f>IFERROR(AF109/AD109,"-")</f>
        <v>-</v>
      </c>
      <c r="AH109" s="95"/>
      <c r="AI109" s="96" t="str">
        <f>IFERROR(AH109/AD109,"-")</f>
        <v>-</v>
      </c>
      <c r="AJ109" s="97"/>
      <c r="AK109" s="97"/>
      <c r="AL109" s="97"/>
      <c r="AM109" s="98"/>
      <c r="AN109" s="99" t="str">
        <f>IF(P109=0,"",IF(AM109=0,"",(AM109/P109)))</f>
        <v/>
      </c>
      <c r="AO109" s="98"/>
      <c r="AP109" s="100" t="str">
        <f>IFERROR(AO109/AM109,"-")</f>
        <v>-</v>
      </c>
      <c r="AQ109" s="101"/>
      <c r="AR109" s="102" t="str">
        <f>IFERROR(AQ109/AM109,"-")</f>
        <v>-</v>
      </c>
      <c r="AS109" s="103"/>
      <c r="AT109" s="103"/>
      <c r="AU109" s="103"/>
      <c r="AV109" s="104"/>
      <c r="AW109" s="105" t="str">
        <f>IF(P109=0,"",IF(AV109=0,"",(AV109/P109)))</f>
        <v/>
      </c>
      <c r="AX109" s="104"/>
      <c r="AY109" s="106" t="str">
        <f>IFERROR(AX109/AV109,"-")</f>
        <v>-</v>
      </c>
      <c r="AZ109" s="107"/>
      <c r="BA109" s="108" t="str">
        <f>IFERROR(AZ109/AV109,"-")</f>
        <v>-</v>
      </c>
      <c r="BB109" s="109"/>
      <c r="BC109" s="109"/>
      <c r="BD109" s="109"/>
      <c r="BE109" s="110"/>
      <c r="BF109" s="111" t="str">
        <f>IF(P109=0,"",IF(BE109=0,"",(BE109/P109)))</f>
        <v/>
      </c>
      <c r="BG109" s="110"/>
      <c r="BH109" s="112" t="str">
        <f>IFERROR(BG109/BE109,"-")</f>
        <v>-</v>
      </c>
      <c r="BI109" s="113"/>
      <c r="BJ109" s="114" t="str">
        <f>IFERROR(BI109/BE109,"-")</f>
        <v>-</v>
      </c>
      <c r="BK109" s="115"/>
      <c r="BL109" s="115"/>
      <c r="BM109" s="115"/>
      <c r="BN109" s="117"/>
      <c r="BO109" s="118" t="str">
        <f>IF(P109=0,"",IF(BN109=0,"",(BN109/P109)))</f>
        <v/>
      </c>
      <c r="BP109" s="119"/>
      <c r="BQ109" s="120" t="str">
        <f>IFERROR(BP109/BN109,"-")</f>
        <v>-</v>
      </c>
      <c r="BR109" s="121"/>
      <c r="BS109" s="122" t="str">
        <f>IFERROR(BR109/BN109,"-")</f>
        <v>-</v>
      </c>
      <c r="BT109" s="123"/>
      <c r="BU109" s="123"/>
      <c r="BV109" s="123"/>
      <c r="BW109" s="124"/>
      <c r="BX109" s="125" t="str">
        <f>IF(P109=0,"",IF(BW109=0,"",(BW109/P109)))</f>
        <v/>
      </c>
      <c r="BY109" s="126"/>
      <c r="BZ109" s="127" t="str">
        <f>IFERROR(BY109/BW109,"-")</f>
        <v>-</v>
      </c>
      <c r="CA109" s="128"/>
      <c r="CB109" s="129" t="str">
        <f>IFERROR(CA109/BW109,"-")</f>
        <v>-</v>
      </c>
      <c r="CC109" s="130"/>
      <c r="CD109" s="130"/>
      <c r="CE109" s="130"/>
      <c r="CF109" s="131"/>
      <c r="CG109" s="132" t="str">
        <f>IF(P109=0,"",IF(CF109=0,"",(CF109/P109)))</f>
        <v/>
      </c>
      <c r="CH109" s="133"/>
      <c r="CI109" s="134" t="str">
        <f>IFERROR(CH109/CF109,"-")</f>
        <v>-</v>
      </c>
      <c r="CJ109" s="135"/>
      <c r="CK109" s="136" t="str">
        <f>IFERROR(CJ109/CF109,"-")</f>
        <v>-</v>
      </c>
      <c r="CL109" s="137"/>
      <c r="CM109" s="137"/>
      <c r="CN109" s="137"/>
      <c r="CO109" s="138">
        <v>0</v>
      </c>
      <c r="CP109" s="139">
        <v>0</v>
      </c>
      <c r="CQ109" s="139"/>
      <c r="CR109" s="139"/>
      <c r="CS109" s="140" t="str">
        <f>IF(AND(CQ109=0,CR109=0),"",IF(AND(CQ109&lt;=100000,CR109&lt;=100000),"",IF(CQ109/CP109&gt;0.7,"男高",IF(CR109/CP109&gt;0.7,"女高",""))))</f>
        <v/>
      </c>
    </row>
    <row r="110" spans="1:98">
      <c r="A110" s="78"/>
      <c r="B110" s="347" t="s">
        <v>280</v>
      </c>
      <c r="C110" s="347"/>
      <c r="D110" s="347" t="s">
        <v>109</v>
      </c>
      <c r="E110" s="347" t="s">
        <v>160</v>
      </c>
      <c r="F110" s="347" t="s">
        <v>71</v>
      </c>
      <c r="G110" s="88"/>
      <c r="H110" s="88"/>
      <c r="I110" s="88"/>
      <c r="J110" s="330"/>
      <c r="K110" s="79">
        <v>0</v>
      </c>
      <c r="L110" s="79">
        <v>0</v>
      </c>
      <c r="M110" s="79">
        <v>0</v>
      </c>
      <c r="N110" s="89">
        <v>0</v>
      </c>
      <c r="O110" s="90">
        <v>0</v>
      </c>
      <c r="P110" s="91">
        <f>N110+O110</f>
        <v>0</v>
      </c>
      <c r="Q110" s="80" t="str">
        <f>IFERROR(P110/M110,"-")</f>
        <v>-</v>
      </c>
      <c r="R110" s="79">
        <v>0</v>
      </c>
      <c r="S110" s="79">
        <v>0</v>
      </c>
      <c r="T110" s="80" t="str">
        <f>IFERROR(R110/(P110),"-")</f>
        <v>-</v>
      </c>
      <c r="U110" s="336"/>
      <c r="V110" s="82">
        <v>0</v>
      </c>
      <c r="W110" s="80" t="str">
        <f>IF(P110=0,"-",V110/P110)</f>
        <v>-</v>
      </c>
      <c r="X110" s="335">
        <v>0</v>
      </c>
      <c r="Y110" s="336" t="str">
        <f>IFERROR(X110/P110,"-")</f>
        <v>-</v>
      </c>
      <c r="Z110" s="336" t="str">
        <f>IFERROR(X110/V110,"-")</f>
        <v>-</v>
      </c>
      <c r="AA110" s="330"/>
      <c r="AB110" s="83"/>
      <c r="AC110" s="77"/>
      <c r="AD110" s="92"/>
      <c r="AE110" s="93" t="str">
        <f>IF(P110=0,"",IF(AD110=0,"",(AD110/P110)))</f>
        <v/>
      </c>
      <c r="AF110" s="92"/>
      <c r="AG110" s="94" t="str">
        <f>IFERROR(AF110/AD110,"-")</f>
        <v>-</v>
      </c>
      <c r="AH110" s="95"/>
      <c r="AI110" s="96" t="str">
        <f>IFERROR(AH110/AD110,"-")</f>
        <v>-</v>
      </c>
      <c r="AJ110" s="97"/>
      <c r="AK110" s="97"/>
      <c r="AL110" s="97"/>
      <c r="AM110" s="98"/>
      <c r="AN110" s="99" t="str">
        <f>IF(P110=0,"",IF(AM110=0,"",(AM110/P110)))</f>
        <v/>
      </c>
      <c r="AO110" s="98"/>
      <c r="AP110" s="100" t="str">
        <f>IFERROR(AO110/AM110,"-")</f>
        <v>-</v>
      </c>
      <c r="AQ110" s="101"/>
      <c r="AR110" s="102" t="str">
        <f>IFERROR(AQ110/AM110,"-")</f>
        <v>-</v>
      </c>
      <c r="AS110" s="103"/>
      <c r="AT110" s="103"/>
      <c r="AU110" s="103"/>
      <c r="AV110" s="104"/>
      <c r="AW110" s="105" t="str">
        <f>IF(P110=0,"",IF(AV110=0,"",(AV110/P110)))</f>
        <v/>
      </c>
      <c r="AX110" s="104"/>
      <c r="AY110" s="106" t="str">
        <f>IFERROR(AX110/AV110,"-")</f>
        <v>-</v>
      </c>
      <c r="AZ110" s="107"/>
      <c r="BA110" s="108" t="str">
        <f>IFERROR(AZ110/AV110,"-")</f>
        <v>-</v>
      </c>
      <c r="BB110" s="109"/>
      <c r="BC110" s="109"/>
      <c r="BD110" s="109"/>
      <c r="BE110" s="110"/>
      <c r="BF110" s="111" t="str">
        <f>IF(P110=0,"",IF(BE110=0,"",(BE110/P110)))</f>
        <v/>
      </c>
      <c r="BG110" s="110"/>
      <c r="BH110" s="112" t="str">
        <f>IFERROR(BG110/BE110,"-")</f>
        <v>-</v>
      </c>
      <c r="BI110" s="113"/>
      <c r="BJ110" s="114" t="str">
        <f>IFERROR(BI110/BE110,"-")</f>
        <v>-</v>
      </c>
      <c r="BK110" s="115"/>
      <c r="BL110" s="115"/>
      <c r="BM110" s="115"/>
      <c r="BN110" s="117"/>
      <c r="BO110" s="118" t="str">
        <f>IF(P110=0,"",IF(BN110=0,"",(BN110/P110)))</f>
        <v/>
      </c>
      <c r="BP110" s="119"/>
      <c r="BQ110" s="120" t="str">
        <f>IFERROR(BP110/BN110,"-")</f>
        <v>-</v>
      </c>
      <c r="BR110" s="121"/>
      <c r="BS110" s="122" t="str">
        <f>IFERROR(BR110/BN110,"-")</f>
        <v>-</v>
      </c>
      <c r="BT110" s="123"/>
      <c r="BU110" s="123"/>
      <c r="BV110" s="123"/>
      <c r="BW110" s="124"/>
      <c r="BX110" s="125" t="str">
        <f>IF(P110=0,"",IF(BW110=0,"",(BW110/P110)))</f>
        <v/>
      </c>
      <c r="BY110" s="126"/>
      <c r="BZ110" s="127" t="str">
        <f>IFERROR(BY110/BW110,"-")</f>
        <v>-</v>
      </c>
      <c r="CA110" s="128"/>
      <c r="CB110" s="129" t="str">
        <f>IFERROR(CA110/BW110,"-")</f>
        <v>-</v>
      </c>
      <c r="CC110" s="130"/>
      <c r="CD110" s="130"/>
      <c r="CE110" s="130"/>
      <c r="CF110" s="131"/>
      <c r="CG110" s="132" t="str">
        <f>IF(P110=0,"",IF(CF110=0,"",(CF110/P110)))</f>
        <v/>
      </c>
      <c r="CH110" s="133"/>
      <c r="CI110" s="134" t="str">
        <f>IFERROR(CH110/CF110,"-")</f>
        <v>-</v>
      </c>
      <c r="CJ110" s="135"/>
      <c r="CK110" s="136" t="str">
        <f>IFERROR(CJ110/CF110,"-")</f>
        <v>-</v>
      </c>
      <c r="CL110" s="137"/>
      <c r="CM110" s="137"/>
      <c r="CN110" s="137"/>
      <c r="CO110" s="138">
        <v>0</v>
      </c>
      <c r="CP110" s="139">
        <v>0</v>
      </c>
      <c r="CQ110" s="139"/>
      <c r="CR110" s="139"/>
      <c r="CS110" s="140" t="str">
        <f>IF(AND(CQ110=0,CR110=0),"",IF(AND(CQ110&lt;=100000,CR110&lt;=100000),"",IF(CQ110/CP110&gt;0.7,"男高",IF(CR110/CP110&gt;0.7,"女高",""))))</f>
        <v/>
      </c>
    </row>
    <row r="111" spans="1:98">
      <c r="A111" s="30"/>
      <c r="B111" s="85"/>
      <c r="C111" s="86"/>
      <c r="D111" s="86"/>
      <c r="E111" s="86"/>
      <c r="F111" s="87"/>
      <c r="G111" s="88"/>
      <c r="H111" s="88"/>
      <c r="I111" s="88"/>
      <c r="J111" s="331"/>
      <c r="K111" s="34"/>
      <c r="L111" s="34"/>
      <c r="M111" s="31"/>
      <c r="N111" s="23"/>
      <c r="O111" s="23"/>
      <c r="P111" s="23"/>
      <c r="Q111" s="32"/>
      <c r="R111" s="32"/>
      <c r="S111" s="23"/>
      <c r="T111" s="32"/>
      <c r="U111" s="337"/>
      <c r="V111" s="25"/>
      <c r="W111" s="25"/>
      <c r="X111" s="337"/>
      <c r="Y111" s="337"/>
      <c r="Z111" s="337"/>
      <c r="AA111" s="337"/>
      <c r="AB111" s="33"/>
      <c r="AC111" s="57"/>
      <c r="AD111" s="61"/>
      <c r="AE111" s="62"/>
      <c r="AF111" s="61"/>
      <c r="AG111" s="65"/>
      <c r="AH111" s="66"/>
      <c r="AI111" s="67"/>
      <c r="AJ111" s="68"/>
      <c r="AK111" s="68"/>
      <c r="AL111" s="68"/>
      <c r="AM111" s="61"/>
      <c r="AN111" s="62"/>
      <c r="AO111" s="61"/>
      <c r="AP111" s="65"/>
      <c r="AQ111" s="66"/>
      <c r="AR111" s="67"/>
      <c r="AS111" s="68"/>
      <c r="AT111" s="68"/>
      <c r="AU111" s="68"/>
      <c r="AV111" s="61"/>
      <c r="AW111" s="62"/>
      <c r="AX111" s="61"/>
      <c r="AY111" s="65"/>
      <c r="AZ111" s="66"/>
      <c r="BA111" s="67"/>
      <c r="BB111" s="68"/>
      <c r="BC111" s="68"/>
      <c r="BD111" s="68"/>
      <c r="BE111" s="61"/>
      <c r="BF111" s="62"/>
      <c r="BG111" s="61"/>
      <c r="BH111" s="65"/>
      <c r="BI111" s="66"/>
      <c r="BJ111" s="67"/>
      <c r="BK111" s="68"/>
      <c r="BL111" s="68"/>
      <c r="BM111" s="68"/>
      <c r="BN111" s="63"/>
      <c r="BO111" s="64"/>
      <c r="BP111" s="61"/>
      <c r="BQ111" s="65"/>
      <c r="BR111" s="66"/>
      <c r="BS111" s="67"/>
      <c r="BT111" s="68"/>
      <c r="BU111" s="68"/>
      <c r="BV111" s="68"/>
      <c r="BW111" s="63"/>
      <c r="BX111" s="64"/>
      <c r="BY111" s="61"/>
      <c r="BZ111" s="65"/>
      <c r="CA111" s="66"/>
      <c r="CB111" s="67"/>
      <c r="CC111" s="68"/>
      <c r="CD111" s="68"/>
      <c r="CE111" s="68"/>
      <c r="CF111" s="63"/>
      <c r="CG111" s="64"/>
      <c r="CH111" s="61"/>
      <c r="CI111" s="65"/>
      <c r="CJ111" s="66"/>
      <c r="CK111" s="67"/>
      <c r="CL111" s="68"/>
      <c r="CM111" s="68"/>
      <c r="CN111" s="68"/>
      <c r="CO111" s="69"/>
      <c r="CP111" s="66"/>
      <c r="CQ111" s="66"/>
      <c r="CR111" s="66"/>
      <c r="CS111" s="70"/>
    </row>
    <row r="112" spans="1:98">
      <c r="A112" s="30"/>
      <c r="B112" s="37"/>
      <c r="C112" s="21"/>
      <c r="D112" s="21"/>
      <c r="E112" s="21"/>
      <c r="F112" s="22"/>
      <c r="G112" s="36"/>
      <c r="H112" s="36"/>
      <c r="I112" s="73"/>
      <c r="J112" s="332"/>
      <c r="K112" s="34"/>
      <c r="L112" s="34"/>
      <c r="M112" s="31"/>
      <c r="N112" s="23"/>
      <c r="O112" s="23"/>
      <c r="P112" s="23"/>
      <c r="Q112" s="32"/>
      <c r="R112" s="32"/>
      <c r="S112" s="23"/>
      <c r="T112" s="32"/>
      <c r="U112" s="337"/>
      <c r="V112" s="25"/>
      <c r="W112" s="25"/>
      <c r="X112" s="337"/>
      <c r="Y112" s="337"/>
      <c r="Z112" s="337"/>
      <c r="AA112" s="337"/>
      <c r="AB112" s="33"/>
      <c r="AC112" s="59"/>
      <c r="AD112" s="61"/>
      <c r="AE112" s="62"/>
      <c r="AF112" s="61"/>
      <c r="AG112" s="65"/>
      <c r="AH112" s="66"/>
      <c r="AI112" s="67"/>
      <c r="AJ112" s="68"/>
      <c r="AK112" s="68"/>
      <c r="AL112" s="68"/>
      <c r="AM112" s="61"/>
      <c r="AN112" s="62"/>
      <c r="AO112" s="61"/>
      <c r="AP112" s="65"/>
      <c r="AQ112" s="66"/>
      <c r="AR112" s="67"/>
      <c r="AS112" s="68"/>
      <c r="AT112" s="68"/>
      <c r="AU112" s="68"/>
      <c r="AV112" s="61"/>
      <c r="AW112" s="62"/>
      <c r="AX112" s="61"/>
      <c r="AY112" s="65"/>
      <c r="AZ112" s="66"/>
      <c r="BA112" s="67"/>
      <c r="BB112" s="68"/>
      <c r="BC112" s="68"/>
      <c r="BD112" s="68"/>
      <c r="BE112" s="61"/>
      <c r="BF112" s="62"/>
      <c r="BG112" s="61"/>
      <c r="BH112" s="65"/>
      <c r="BI112" s="66"/>
      <c r="BJ112" s="67"/>
      <c r="BK112" s="68"/>
      <c r="BL112" s="68"/>
      <c r="BM112" s="68"/>
      <c r="BN112" s="63"/>
      <c r="BO112" s="64"/>
      <c r="BP112" s="61"/>
      <c r="BQ112" s="65"/>
      <c r="BR112" s="66"/>
      <c r="BS112" s="67"/>
      <c r="BT112" s="68"/>
      <c r="BU112" s="68"/>
      <c r="BV112" s="68"/>
      <c r="BW112" s="63"/>
      <c r="BX112" s="64"/>
      <c r="BY112" s="61"/>
      <c r="BZ112" s="65"/>
      <c r="CA112" s="66"/>
      <c r="CB112" s="67"/>
      <c r="CC112" s="68"/>
      <c r="CD112" s="68"/>
      <c r="CE112" s="68"/>
      <c r="CF112" s="63"/>
      <c r="CG112" s="64"/>
      <c r="CH112" s="61"/>
      <c r="CI112" s="65"/>
      <c r="CJ112" s="66"/>
      <c r="CK112" s="67"/>
      <c r="CL112" s="68"/>
      <c r="CM112" s="68"/>
      <c r="CN112" s="68"/>
      <c r="CO112" s="69"/>
      <c r="CP112" s="66"/>
      <c r="CQ112" s="66"/>
      <c r="CR112" s="66"/>
      <c r="CS112" s="70"/>
    </row>
    <row r="113" spans="1:98">
      <c r="A113" s="19">
        <f>AB113</f>
        <v>0.0098654708520179</v>
      </c>
      <c r="B113" s="39"/>
      <c r="C113" s="39"/>
      <c r="D113" s="39"/>
      <c r="E113" s="39"/>
      <c r="F113" s="39"/>
      <c r="G113" s="40" t="s">
        <v>281</v>
      </c>
      <c r="H113" s="40"/>
      <c r="I113" s="40"/>
      <c r="J113" s="333">
        <f>SUM(J6:J112)</f>
        <v>2230000</v>
      </c>
      <c r="K113" s="41">
        <f>SUM(K6:K112)</f>
        <v>234</v>
      </c>
      <c r="L113" s="41">
        <f>SUM(L6:L112)</f>
        <v>106</v>
      </c>
      <c r="M113" s="41">
        <f>SUM(M6:M112)</f>
        <v>254</v>
      </c>
      <c r="N113" s="41">
        <f>SUM(N6:N112)</f>
        <v>50</v>
      </c>
      <c r="O113" s="41">
        <f>SUM(O6:O112)</f>
        <v>0</v>
      </c>
      <c r="P113" s="41">
        <f>SUM(P6:P112)</f>
        <v>50</v>
      </c>
      <c r="Q113" s="42">
        <f>IFERROR(P113/M113,"-")</f>
        <v>0.19685039370079</v>
      </c>
      <c r="R113" s="76">
        <f>SUM(R6:R112)</f>
        <v>34</v>
      </c>
      <c r="S113" s="76">
        <f>SUM(S6:S112)</f>
        <v>3</v>
      </c>
      <c r="T113" s="42">
        <f>IFERROR(R113/P113,"-")</f>
        <v>0.68</v>
      </c>
      <c r="U113" s="338">
        <f>IFERROR(J113/P113,"-")</f>
        <v>44600</v>
      </c>
      <c r="V113" s="44">
        <f>SUM(V6:V112)</f>
        <v>5</v>
      </c>
      <c r="W113" s="42">
        <f>IFERROR(V113/P113,"-")</f>
        <v>0.1</v>
      </c>
      <c r="X113" s="333">
        <f>SUM(X6:X112)</f>
        <v>22000</v>
      </c>
      <c r="Y113" s="333">
        <f>IFERROR(X113/P113,"-")</f>
        <v>440</v>
      </c>
      <c r="Z113" s="333">
        <f>IFERROR(X113/V113,"-")</f>
        <v>4400</v>
      </c>
      <c r="AA113" s="333">
        <f>X113-J113</f>
        <v>-2208000</v>
      </c>
      <c r="AB113" s="45">
        <f>X113/J113</f>
        <v>0.0098654708520179</v>
      </c>
      <c r="AC113" s="58"/>
      <c r="AD113" s="60"/>
      <c r="AE113" s="60"/>
      <c r="AF113" s="60"/>
      <c r="AG113" s="60"/>
      <c r="AH113" s="60"/>
      <c r="AI113" s="60"/>
      <c r="AJ113" s="60"/>
      <c r="AK113" s="60"/>
      <c r="AL113" s="60"/>
      <c r="AM113" s="60"/>
      <c r="AN113" s="60"/>
      <c r="AO113" s="60"/>
      <c r="AP113" s="60"/>
      <c r="AQ113" s="60"/>
      <c r="AR113" s="60"/>
      <c r="AS113" s="60"/>
      <c r="AT113" s="60"/>
      <c r="AU113" s="60"/>
      <c r="AV113" s="60"/>
      <c r="AW113" s="60"/>
      <c r="AX113" s="60"/>
      <c r="AY113" s="60"/>
      <c r="AZ113" s="60"/>
      <c r="BA113" s="60"/>
      <c r="BB113" s="60"/>
      <c r="BC113" s="60"/>
      <c r="BD113" s="60"/>
      <c r="BE113" s="60"/>
      <c r="BF113" s="60"/>
      <c r="BG113" s="60"/>
      <c r="BH113" s="60"/>
      <c r="BI113" s="60"/>
      <c r="BJ113" s="60"/>
      <c r="BK113" s="60"/>
      <c r="BL113" s="60"/>
      <c r="BM113" s="60"/>
      <c r="BN113" s="60"/>
      <c r="BO113" s="60"/>
      <c r="BP113" s="60"/>
      <c r="BQ113" s="60"/>
      <c r="BR113" s="60"/>
      <c r="BS113" s="60"/>
      <c r="BT113" s="60"/>
      <c r="BU113" s="60"/>
      <c r="BV113" s="60"/>
      <c r="BW113" s="60"/>
      <c r="BX113" s="60"/>
      <c r="BY113" s="60"/>
      <c r="BZ113" s="60"/>
      <c r="CA113" s="60"/>
      <c r="CB113" s="60"/>
      <c r="CC113" s="60"/>
      <c r="CD113" s="60"/>
      <c r="CE113" s="60"/>
      <c r="CF113" s="60"/>
      <c r="CG113" s="60"/>
      <c r="CH113" s="60"/>
      <c r="CI113" s="60"/>
      <c r="CJ113" s="60"/>
      <c r="CK113" s="60"/>
      <c r="CL113" s="60"/>
      <c r="CM113" s="60"/>
      <c r="CN113" s="60"/>
      <c r="CO113" s="60"/>
      <c r="CP113" s="60"/>
      <c r="CQ113" s="60"/>
      <c r="CR113" s="60"/>
      <c r="CS113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65"/>
    <mergeCell ref="J22:J65"/>
    <mergeCell ref="U22:U65"/>
    <mergeCell ref="AA22:AA65"/>
    <mergeCell ref="AB22:AB65"/>
    <mergeCell ref="A66:A70"/>
    <mergeCell ref="J66:J70"/>
    <mergeCell ref="U66:U70"/>
    <mergeCell ref="AA66:AA70"/>
    <mergeCell ref="AB66:AB70"/>
    <mergeCell ref="A71:A75"/>
    <mergeCell ref="J71:J75"/>
    <mergeCell ref="U71:U75"/>
    <mergeCell ref="AA71:AA75"/>
    <mergeCell ref="AB71:AB75"/>
    <mergeCell ref="A76:A80"/>
    <mergeCell ref="J76:J80"/>
    <mergeCell ref="U76:U80"/>
    <mergeCell ref="AA76:AA80"/>
    <mergeCell ref="AB76:AB80"/>
    <mergeCell ref="A81:A84"/>
    <mergeCell ref="J81:J84"/>
    <mergeCell ref="U81:U84"/>
    <mergeCell ref="AA81:AA84"/>
    <mergeCell ref="AB81:AB84"/>
    <mergeCell ref="A85:A100"/>
    <mergeCell ref="J85:J100"/>
    <mergeCell ref="U85:U100"/>
    <mergeCell ref="AA85:AA100"/>
    <mergeCell ref="AB85:AB100"/>
    <mergeCell ref="A101:A102"/>
    <mergeCell ref="J101:J102"/>
    <mergeCell ref="U101:U102"/>
    <mergeCell ref="AA101:AA102"/>
    <mergeCell ref="AB101:AB102"/>
    <mergeCell ref="A103:A104"/>
    <mergeCell ref="J103:J104"/>
    <mergeCell ref="U103:U104"/>
    <mergeCell ref="AA103:AA104"/>
    <mergeCell ref="AB103:AB104"/>
    <mergeCell ref="A105:A106"/>
    <mergeCell ref="J105:J106"/>
    <mergeCell ref="U105:U106"/>
    <mergeCell ref="AA105:AA106"/>
    <mergeCell ref="AB105:AB106"/>
    <mergeCell ref="A107:A108"/>
    <mergeCell ref="J107:J108"/>
    <mergeCell ref="U107:U108"/>
    <mergeCell ref="AA107:AA108"/>
    <mergeCell ref="AB107:AB108"/>
    <mergeCell ref="A109:A110"/>
    <mergeCell ref="J109:J110"/>
    <mergeCell ref="U109:U110"/>
    <mergeCell ref="AA109:AA110"/>
    <mergeCell ref="AB109:AB110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282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</v>
      </c>
      <c r="B6" s="347" t="s">
        <v>283</v>
      </c>
      <c r="C6" s="347" t="s">
        <v>284</v>
      </c>
      <c r="D6" s="347" t="s">
        <v>285</v>
      </c>
      <c r="E6" s="347"/>
      <c r="F6" s="347" t="s">
        <v>78</v>
      </c>
      <c r="G6" s="88" t="s">
        <v>286</v>
      </c>
      <c r="H6" s="88" t="s">
        <v>287</v>
      </c>
      <c r="I6" s="88" t="s">
        <v>105</v>
      </c>
      <c r="J6" s="330">
        <v>45000</v>
      </c>
      <c r="K6" s="79">
        <v>0</v>
      </c>
      <c r="L6" s="79">
        <v>0</v>
      </c>
      <c r="M6" s="79">
        <v>0</v>
      </c>
      <c r="N6" s="89">
        <v>0</v>
      </c>
      <c r="O6" s="90">
        <v>0</v>
      </c>
      <c r="P6" s="91">
        <f>N6+O6</f>
        <v>0</v>
      </c>
      <c r="Q6" s="80" t="str">
        <f>IFERROR(P6/M6,"-")</f>
        <v>-</v>
      </c>
      <c r="R6" s="79">
        <v>0</v>
      </c>
      <c r="S6" s="79">
        <v>0</v>
      </c>
      <c r="T6" s="80" t="str">
        <f>IFERROR(R6/(P6),"-")</f>
        <v>-</v>
      </c>
      <c r="U6" s="336" t="str">
        <f>IFERROR(J6/SUM(N6:O7),"-")</f>
        <v>-</v>
      </c>
      <c r="V6" s="82">
        <v>0</v>
      </c>
      <c r="W6" s="80" t="str">
        <f>IF(P6=0,"-",V6/P6)</f>
        <v>-</v>
      </c>
      <c r="X6" s="335">
        <v>0</v>
      </c>
      <c r="Y6" s="336" t="str">
        <f>IFERROR(X6/P6,"-")</f>
        <v>-</v>
      </c>
      <c r="Z6" s="336" t="str">
        <f>IFERROR(X6/V6,"-")</f>
        <v>-</v>
      </c>
      <c r="AA6" s="330">
        <f>SUM(X6:X7)-SUM(J6:J7)</f>
        <v>-45000</v>
      </c>
      <c r="AB6" s="83">
        <f>SUM(X6:X7)/SUM(J6:J7)</f>
        <v>0</v>
      </c>
      <c r="AC6" s="77"/>
      <c r="AD6" s="92"/>
      <c r="AE6" s="93" t="str">
        <f>IF(P6=0,"",IF(AD6=0,"",(AD6/P6)))</f>
        <v/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 t="str">
        <f>IF(P6=0,"",IF(AM6=0,"",(AM6/P6)))</f>
        <v/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 t="str">
        <f>IF(P6=0,"",IF(AV6=0,"",(AV6/P6)))</f>
        <v/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 t="str">
        <f>IF(P6=0,"",IF(BE6=0,"",(BE6/P6)))</f>
        <v/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/>
      <c r="BO6" s="118" t="str">
        <f>IF(P6=0,"",IF(BN6=0,"",(BN6/P6)))</f>
        <v/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/>
      <c r="BX6" s="125" t="str">
        <f>IF(P6=0,"",IF(BW6=0,"",(BW6/P6)))</f>
        <v/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 t="str">
        <f>IF(P6=0,"",IF(CF6=0,"",(CF6/P6)))</f>
        <v/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288</v>
      </c>
      <c r="C7" s="347"/>
      <c r="D7" s="347"/>
      <c r="E7" s="347"/>
      <c r="F7" s="347" t="s">
        <v>71</v>
      </c>
      <c r="G7" s="88"/>
      <c r="H7" s="88"/>
      <c r="I7" s="88"/>
      <c r="J7" s="330"/>
      <c r="K7" s="79">
        <v>0</v>
      </c>
      <c r="L7" s="79">
        <v>0</v>
      </c>
      <c r="M7" s="79">
        <v>0</v>
      </c>
      <c r="N7" s="89">
        <v>0</v>
      </c>
      <c r="O7" s="90">
        <v>0</v>
      </c>
      <c r="P7" s="91">
        <f>N7+O7</f>
        <v>0</v>
      </c>
      <c r="Q7" s="80" t="str">
        <f>IFERROR(P7/M7,"-")</f>
        <v>-</v>
      </c>
      <c r="R7" s="79">
        <v>0</v>
      </c>
      <c r="S7" s="79">
        <v>0</v>
      </c>
      <c r="T7" s="80" t="str">
        <f>IFERROR(R7/(P7),"-")</f>
        <v>-</v>
      </c>
      <c r="U7" s="336"/>
      <c r="V7" s="82">
        <v>0</v>
      </c>
      <c r="W7" s="80" t="str">
        <f>IF(P7=0,"-",V7/P7)</f>
        <v>-</v>
      </c>
      <c r="X7" s="335">
        <v>0</v>
      </c>
      <c r="Y7" s="336" t="str">
        <f>IFERROR(X7/P7,"-")</f>
        <v>-</v>
      </c>
      <c r="Z7" s="336" t="str">
        <f>IFERROR(X7/V7,"-")</f>
        <v>-</v>
      </c>
      <c r="AA7" s="330"/>
      <c r="AB7" s="83"/>
      <c r="AC7" s="77"/>
      <c r="AD7" s="92"/>
      <c r="AE7" s="93" t="str">
        <f>IF(P7=0,"",IF(AD7=0,"",(AD7/P7)))</f>
        <v/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 t="str">
        <f>IF(P7=0,"",IF(AM7=0,"",(AM7/P7)))</f>
        <v/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 t="str">
        <f>IF(P7=0,"",IF(AV7=0,"",(AV7/P7)))</f>
        <v/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 t="str">
        <f>IF(P7=0,"",IF(BE7=0,"",(BE7/P7)))</f>
        <v/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 t="str">
        <f>IF(P7=0,"",IF(BN7=0,"",(BN7/P7)))</f>
        <v/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/>
      <c r="BX7" s="125" t="str">
        <f>IF(P7=0,"",IF(BW7=0,"",(BW7/P7)))</f>
        <v/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 t="str">
        <f>IF(P7=0,"",IF(CF7=0,"",(CF7/P7)))</f>
        <v/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</v>
      </c>
      <c r="B8" s="347" t="s">
        <v>289</v>
      </c>
      <c r="C8" s="347" t="s">
        <v>284</v>
      </c>
      <c r="D8" s="347" t="s">
        <v>290</v>
      </c>
      <c r="E8" s="347"/>
      <c r="F8" s="347" t="s">
        <v>78</v>
      </c>
      <c r="G8" s="88" t="s">
        <v>291</v>
      </c>
      <c r="H8" s="88" t="s">
        <v>292</v>
      </c>
      <c r="I8" s="88" t="s">
        <v>293</v>
      </c>
      <c r="J8" s="330">
        <v>75000</v>
      </c>
      <c r="K8" s="79">
        <v>0</v>
      </c>
      <c r="L8" s="79">
        <v>0</v>
      </c>
      <c r="M8" s="79">
        <v>0</v>
      </c>
      <c r="N8" s="89">
        <v>0</v>
      </c>
      <c r="O8" s="90">
        <v>0</v>
      </c>
      <c r="P8" s="91">
        <f>N8+O8</f>
        <v>0</v>
      </c>
      <c r="Q8" s="80" t="str">
        <f>IFERROR(P8/M8,"-")</f>
        <v>-</v>
      </c>
      <c r="R8" s="79">
        <v>0</v>
      </c>
      <c r="S8" s="79">
        <v>0</v>
      </c>
      <c r="T8" s="80" t="str">
        <f>IFERROR(R8/(P8),"-")</f>
        <v>-</v>
      </c>
      <c r="U8" s="336" t="str">
        <f>IFERROR(J8/SUM(N8:O9),"-")</f>
        <v>-</v>
      </c>
      <c r="V8" s="82">
        <v>0</v>
      </c>
      <c r="W8" s="80" t="str">
        <f>IF(P8=0,"-",V8/P8)</f>
        <v>-</v>
      </c>
      <c r="X8" s="335">
        <v>0</v>
      </c>
      <c r="Y8" s="336" t="str">
        <f>IFERROR(X8/P8,"-")</f>
        <v>-</v>
      </c>
      <c r="Z8" s="336" t="str">
        <f>IFERROR(X8/V8,"-")</f>
        <v>-</v>
      </c>
      <c r="AA8" s="330">
        <f>SUM(X8:X9)-SUM(J8:J9)</f>
        <v>-75000</v>
      </c>
      <c r="AB8" s="83">
        <f>SUM(X8:X9)/SUM(J8:J9)</f>
        <v>0</v>
      </c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294</v>
      </c>
      <c r="C9" s="347"/>
      <c r="D9" s="347"/>
      <c r="E9" s="347"/>
      <c r="F9" s="347" t="s">
        <v>71</v>
      </c>
      <c r="G9" s="88"/>
      <c r="H9" s="88"/>
      <c r="I9" s="88"/>
      <c r="J9" s="330"/>
      <c r="K9" s="79">
        <v>0</v>
      </c>
      <c r="L9" s="79">
        <v>0</v>
      </c>
      <c r="M9" s="79">
        <v>0</v>
      </c>
      <c r="N9" s="89">
        <v>0</v>
      </c>
      <c r="O9" s="90">
        <v>0</v>
      </c>
      <c r="P9" s="91">
        <f>N9+O9</f>
        <v>0</v>
      </c>
      <c r="Q9" s="80" t="str">
        <f>IFERROR(P9/M9,"-")</f>
        <v>-</v>
      </c>
      <c r="R9" s="79">
        <v>0</v>
      </c>
      <c r="S9" s="79">
        <v>0</v>
      </c>
      <c r="T9" s="80" t="str">
        <f>IFERROR(R9/(P9),"-")</f>
        <v>-</v>
      </c>
      <c r="U9" s="336"/>
      <c r="V9" s="82">
        <v>0</v>
      </c>
      <c r="W9" s="80" t="str">
        <f>IF(P9=0,"-",V9/P9)</f>
        <v>-</v>
      </c>
      <c r="X9" s="335">
        <v>0</v>
      </c>
      <c r="Y9" s="336" t="str">
        <f>IFERROR(X9/P9,"-")</f>
        <v>-</v>
      </c>
      <c r="Z9" s="336" t="str">
        <f>IFERROR(X9/V9,"-")</f>
        <v>-</v>
      </c>
      <c r="AA9" s="33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30"/>
      <c r="B10" s="85"/>
      <c r="C10" s="86"/>
      <c r="D10" s="86"/>
      <c r="E10" s="86"/>
      <c r="F10" s="87"/>
      <c r="G10" s="88"/>
      <c r="H10" s="88"/>
      <c r="I10" s="88"/>
      <c r="J10" s="331"/>
      <c r="K10" s="34"/>
      <c r="L10" s="34"/>
      <c r="M10" s="31"/>
      <c r="N10" s="23"/>
      <c r="O10" s="23"/>
      <c r="P10" s="23"/>
      <c r="Q10" s="32"/>
      <c r="R10" s="32"/>
      <c r="S10" s="23"/>
      <c r="T10" s="32"/>
      <c r="U10" s="337"/>
      <c r="V10" s="25"/>
      <c r="W10" s="25"/>
      <c r="X10" s="337"/>
      <c r="Y10" s="337"/>
      <c r="Z10" s="337"/>
      <c r="AA10" s="337"/>
      <c r="AB10" s="33"/>
      <c r="AC10" s="57"/>
      <c r="AD10" s="61"/>
      <c r="AE10" s="62"/>
      <c r="AF10" s="61"/>
      <c r="AG10" s="65"/>
      <c r="AH10" s="66"/>
      <c r="AI10" s="67"/>
      <c r="AJ10" s="68"/>
      <c r="AK10" s="68"/>
      <c r="AL10" s="68"/>
      <c r="AM10" s="61"/>
      <c r="AN10" s="62"/>
      <c r="AO10" s="61"/>
      <c r="AP10" s="65"/>
      <c r="AQ10" s="66"/>
      <c r="AR10" s="67"/>
      <c r="AS10" s="68"/>
      <c r="AT10" s="68"/>
      <c r="AU10" s="68"/>
      <c r="AV10" s="61"/>
      <c r="AW10" s="62"/>
      <c r="AX10" s="61"/>
      <c r="AY10" s="65"/>
      <c r="AZ10" s="66"/>
      <c r="BA10" s="67"/>
      <c r="BB10" s="68"/>
      <c r="BC10" s="68"/>
      <c r="BD10" s="68"/>
      <c r="BE10" s="61"/>
      <c r="BF10" s="62"/>
      <c r="BG10" s="61"/>
      <c r="BH10" s="65"/>
      <c r="BI10" s="66"/>
      <c r="BJ10" s="67"/>
      <c r="BK10" s="68"/>
      <c r="BL10" s="68"/>
      <c r="BM10" s="68"/>
      <c r="BN10" s="63"/>
      <c r="BO10" s="64"/>
      <c r="BP10" s="61"/>
      <c r="BQ10" s="65"/>
      <c r="BR10" s="66"/>
      <c r="BS10" s="67"/>
      <c r="BT10" s="68"/>
      <c r="BU10" s="68"/>
      <c r="BV10" s="68"/>
      <c r="BW10" s="63"/>
      <c r="BX10" s="64"/>
      <c r="BY10" s="61"/>
      <c r="BZ10" s="65"/>
      <c r="CA10" s="66"/>
      <c r="CB10" s="67"/>
      <c r="CC10" s="68"/>
      <c r="CD10" s="68"/>
      <c r="CE10" s="68"/>
      <c r="CF10" s="63"/>
      <c r="CG10" s="64"/>
      <c r="CH10" s="61"/>
      <c r="CI10" s="65"/>
      <c r="CJ10" s="66"/>
      <c r="CK10" s="67"/>
      <c r="CL10" s="68"/>
      <c r="CM10" s="68"/>
      <c r="CN10" s="68"/>
      <c r="CO10" s="69"/>
      <c r="CP10" s="66"/>
      <c r="CQ10" s="66"/>
      <c r="CR10" s="66"/>
      <c r="CS10" s="70"/>
    </row>
    <row r="11" spans="1:98">
      <c r="A11" s="30"/>
      <c r="B11" s="37"/>
      <c r="C11" s="21"/>
      <c r="D11" s="21"/>
      <c r="E11" s="21"/>
      <c r="F11" s="22"/>
      <c r="G11" s="36"/>
      <c r="H11" s="36"/>
      <c r="I11" s="73"/>
      <c r="J11" s="332"/>
      <c r="K11" s="34"/>
      <c r="L11" s="34"/>
      <c r="M11" s="31"/>
      <c r="N11" s="23"/>
      <c r="O11" s="23"/>
      <c r="P11" s="23"/>
      <c r="Q11" s="32"/>
      <c r="R11" s="32"/>
      <c r="S11" s="23"/>
      <c r="T11" s="32"/>
      <c r="U11" s="337"/>
      <c r="V11" s="25"/>
      <c r="W11" s="25"/>
      <c r="X11" s="337"/>
      <c r="Y11" s="337"/>
      <c r="Z11" s="337"/>
      <c r="AA11" s="337"/>
      <c r="AB11" s="33"/>
      <c r="AC11" s="59"/>
      <c r="AD11" s="61"/>
      <c r="AE11" s="62"/>
      <c r="AF11" s="61"/>
      <c r="AG11" s="65"/>
      <c r="AH11" s="66"/>
      <c r="AI11" s="67"/>
      <c r="AJ11" s="68"/>
      <c r="AK11" s="68"/>
      <c r="AL11" s="68"/>
      <c r="AM11" s="61"/>
      <c r="AN11" s="62"/>
      <c r="AO11" s="61"/>
      <c r="AP11" s="65"/>
      <c r="AQ11" s="66"/>
      <c r="AR11" s="67"/>
      <c r="AS11" s="68"/>
      <c r="AT11" s="68"/>
      <c r="AU11" s="68"/>
      <c r="AV11" s="61"/>
      <c r="AW11" s="62"/>
      <c r="AX11" s="61"/>
      <c r="AY11" s="65"/>
      <c r="AZ11" s="66"/>
      <c r="BA11" s="67"/>
      <c r="BB11" s="68"/>
      <c r="BC11" s="68"/>
      <c r="BD11" s="68"/>
      <c r="BE11" s="61"/>
      <c r="BF11" s="62"/>
      <c r="BG11" s="61"/>
      <c r="BH11" s="65"/>
      <c r="BI11" s="66"/>
      <c r="BJ11" s="67"/>
      <c r="BK11" s="68"/>
      <c r="BL11" s="68"/>
      <c r="BM11" s="68"/>
      <c r="BN11" s="63"/>
      <c r="BO11" s="64"/>
      <c r="BP11" s="61"/>
      <c r="BQ11" s="65"/>
      <c r="BR11" s="66"/>
      <c r="BS11" s="67"/>
      <c r="BT11" s="68"/>
      <c r="BU11" s="68"/>
      <c r="BV11" s="68"/>
      <c r="BW11" s="63"/>
      <c r="BX11" s="64"/>
      <c r="BY11" s="61"/>
      <c r="BZ11" s="65"/>
      <c r="CA11" s="66"/>
      <c r="CB11" s="67"/>
      <c r="CC11" s="68"/>
      <c r="CD11" s="68"/>
      <c r="CE11" s="68"/>
      <c r="CF11" s="63"/>
      <c r="CG11" s="64"/>
      <c r="CH11" s="61"/>
      <c r="CI11" s="65"/>
      <c r="CJ11" s="66"/>
      <c r="CK11" s="67"/>
      <c r="CL11" s="68"/>
      <c r="CM11" s="68"/>
      <c r="CN11" s="68"/>
      <c r="CO11" s="69"/>
      <c r="CP11" s="66"/>
      <c r="CQ11" s="66"/>
      <c r="CR11" s="66"/>
      <c r="CS11" s="70"/>
    </row>
    <row r="12" spans="1:98">
      <c r="A12" s="19">
        <f>AB12</f>
        <v>0</v>
      </c>
      <c r="B12" s="39"/>
      <c r="C12" s="39"/>
      <c r="D12" s="39"/>
      <c r="E12" s="39"/>
      <c r="F12" s="39"/>
      <c r="G12" s="40" t="s">
        <v>295</v>
      </c>
      <c r="H12" s="40"/>
      <c r="I12" s="40"/>
      <c r="J12" s="333">
        <f>SUM(J6:J11)</f>
        <v>120000</v>
      </c>
      <c r="K12" s="41">
        <f>SUM(K6:K11)</f>
        <v>0</v>
      </c>
      <c r="L12" s="41">
        <f>SUM(L6:L11)</f>
        <v>0</v>
      </c>
      <c r="M12" s="41">
        <f>SUM(M6:M11)</f>
        <v>0</v>
      </c>
      <c r="N12" s="41">
        <f>SUM(N6:N11)</f>
        <v>0</v>
      </c>
      <c r="O12" s="41">
        <f>SUM(O6:O11)</f>
        <v>0</v>
      </c>
      <c r="P12" s="41">
        <f>SUM(P6:P11)</f>
        <v>0</v>
      </c>
      <c r="Q12" s="42" t="str">
        <f>IFERROR(P12/M12,"-")</f>
        <v>-</v>
      </c>
      <c r="R12" s="76">
        <f>SUM(R6:R11)</f>
        <v>0</v>
      </c>
      <c r="S12" s="76">
        <f>SUM(S6:S11)</f>
        <v>0</v>
      </c>
      <c r="T12" s="42" t="str">
        <f>IFERROR(R12/P12,"-")</f>
        <v>-</v>
      </c>
      <c r="U12" s="338" t="str">
        <f>IFERROR(J12/P12,"-")</f>
        <v>-</v>
      </c>
      <c r="V12" s="44">
        <f>SUM(V6:V11)</f>
        <v>0</v>
      </c>
      <c r="W12" s="42" t="str">
        <f>IFERROR(V12/P12,"-")</f>
        <v>-</v>
      </c>
      <c r="X12" s="333">
        <f>SUM(X6:X11)</f>
        <v>0</v>
      </c>
      <c r="Y12" s="333" t="str">
        <f>IFERROR(X12/P12,"-")</f>
        <v>-</v>
      </c>
      <c r="Z12" s="333" t="str">
        <f>IFERROR(X12/V12,"-")</f>
        <v>-</v>
      </c>
      <c r="AA12" s="333">
        <f>X12-J12</f>
        <v>-120000</v>
      </c>
      <c r="AB12" s="45">
        <f>X12/J12</f>
        <v>0</v>
      </c>
      <c r="AC12" s="58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7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31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32</v>
      </c>
      <c r="CM2" s="307" t="s">
        <v>33</v>
      </c>
      <c r="CN2" s="310" t="s">
        <v>34</v>
      </c>
      <c r="CO2" s="311"/>
      <c r="CP2" s="312"/>
    </row>
    <row r="3" spans="1:96" customHeight="1" ht="14.25">
      <c r="A3" s="145" t="s">
        <v>296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36</v>
      </c>
      <c r="AB3" s="319"/>
      <c r="AC3" s="319"/>
      <c r="AD3" s="319"/>
      <c r="AE3" s="319"/>
      <c r="AF3" s="319"/>
      <c r="AG3" s="319"/>
      <c r="AH3" s="319"/>
      <c r="AI3" s="319"/>
      <c r="AJ3" s="320" t="s">
        <v>37</v>
      </c>
      <c r="AK3" s="321"/>
      <c r="AL3" s="321"/>
      <c r="AM3" s="321"/>
      <c r="AN3" s="321"/>
      <c r="AO3" s="321"/>
      <c r="AP3" s="321"/>
      <c r="AQ3" s="321"/>
      <c r="AR3" s="322"/>
      <c r="AS3" s="323" t="s">
        <v>38</v>
      </c>
      <c r="AT3" s="324"/>
      <c r="AU3" s="324"/>
      <c r="AV3" s="324"/>
      <c r="AW3" s="324"/>
      <c r="AX3" s="324"/>
      <c r="AY3" s="324"/>
      <c r="AZ3" s="324"/>
      <c r="BA3" s="325"/>
      <c r="BB3" s="326" t="s">
        <v>39</v>
      </c>
      <c r="BC3" s="327"/>
      <c r="BD3" s="327"/>
      <c r="BE3" s="327"/>
      <c r="BF3" s="327"/>
      <c r="BG3" s="327"/>
      <c r="BH3" s="327"/>
      <c r="BI3" s="327"/>
      <c r="BJ3" s="328"/>
      <c r="BK3" s="313" t="s">
        <v>40</v>
      </c>
      <c r="BL3" s="314"/>
      <c r="BM3" s="314"/>
      <c r="BN3" s="314"/>
      <c r="BO3" s="314"/>
      <c r="BP3" s="314"/>
      <c r="BQ3" s="314"/>
      <c r="BR3" s="314"/>
      <c r="BS3" s="315"/>
      <c r="BT3" s="294" t="s">
        <v>41</v>
      </c>
      <c r="BU3" s="295"/>
      <c r="BV3" s="295"/>
      <c r="BW3" s="295"/>
      <c r="BX3" s="295"/>
      <c r="BY3" s="295"/>
      <c r="BZ3" s="295"/>
      <c r="CA3" s="295"/>
      <c r="CB3" s="296"/>
      <c r="CC3" s="297" t="s">
        <v>42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43</v>
      </c>
      <c r="CO3" s="301"/>
      <c r="CP3" s="302" t="s">
        <v>44</v>
      </c>
    </row>
    <row r="4" spans="1:96">
      <c r="A4" s="151"/>
      <c r="B4" s="152" t="s">
        <v>45</v>
      </c>
      <c r="C4" s="152" t="s">
        <v>297</v>
      </c>
      <c r="D4" s="153" t="s">
        <v>49</v>
      </c>
      <c r="E4" s="152" t="s">
        <v>50</v>
      </c>
      <c r="F4" s="154" t="s">
        <v>52</v>
      </c>
      <c r="G4" s="152" t="s">
        <v>4</v>
      </c>
      <c r="H4" s="152" t="s">
        <v>298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299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53</v>
      </c>
      <c r="AB4" s="158" t="s">
        <v>54</v>
      </c>
      <c r="AC4" s="158" t="s">
        <v>55</v>
      </c>
      <c r="AD4" s="158" t="s">
        <v>17</v>
      </c>
      <c r="AE4" s="158" t="s">
        <v>56</v>
      </c>
      <c r="AF4" s="158" t="s">
        <v>57</v>
      </c>
      <c r="AG4" s="158" t="s">
        <v>58</v>
      </c>
      <c r="AH4" s="158" t="s">
        <v>59</v>
      </c>
      <c r="AI4" s="158" t="s">
        <v>60</v>
      </c>
      <c r="AJ4" s="159" t="s">
        <v>53</v>
      </c>
      <c r="AK4" s="159" t="s">
        <v>54</v>
      </c>
      <c r="AL4" s="159" t="s">
        <v>55</v>
      </c>
      <c r="AM4" s="159" t="s">
        <v>17</v>
      </c>
      <c r="AN4" s="159" t="s">
        <v>56</v>
      </c>
      <c r="AO4" s="159" t="s">
        <v>57</v>
      </c>
      <c r="AP4" s="159" t="s">
        <v>58</v>
      </c>
      <c r="AQ4" s="159" t="s">
        <v>59</v>
      </c>
      <c r="AR4" s="159" t="s">
        <v>60</v>
      </c>
      <c r="AS4" s="160" t="s">
        <v>53</v>
      </c>
      <c r="AT4" s="160" t="s">
        <v>54</v>
      </c>
      <c r="AU4" s="160" t="s">
        <v>55</v>
      </c>
      <c r="AV4" s="160" t="s">
        <v>17</v>
      </c>
      <c r="AW4" s="160" t="s">
        <v>56</v>
      </c>
      <c r="AX4" s="160" t="s">
        <v>57</v>
      </c>
      <c r="AY4" s="160" t="s">
        <v>58</v>
      </c>
      <c r="AZ4" s="160" t="s">
        <v>59</v>
      </c>
      <c r="BA4" s="160" t="s">
        <v>60</v>
      </c>
      <c r="BB4" s="161" t="s">
        <v>53</v>
      </c>
      <c r="BC4" s="161" t="s">
        <v>54</v>
      </c>
      <c r="BD4" s="161" t="s">
        <v>55</v>
      </c>
      <c r="BE4" s="161" t="s">
        <v>17</v>
      </c>
      <c r="BF4" s="161" t="s">
        <v>56</v>
      </c>
      <c r="BG4" s="161" t="s">
        <v>57</v>
      </c>
      <c r="BH4" s="161" t="s">
        <v>58</v>
      </c>
      <c r="BI4" s="161" t="s">
        <v>59</v>
      </c>
      <c r="BJ4" s="161" t="s">
        <v>60</v>
      </c>
      <c r="BK4" s="162" t="s">
        <v>53</v>
      </c>
      <c r="BL4" s="162" t="s">
        <v>54</v>
      </c>
      <c r="BM4" s="162" t="s">
        <v>55</v>
      </c>
      <c r="BN4" s="162" t="s">
        <v>17</v>
      </c>
      <c r="BO4" s="162" t="s">
        <v>56</v>
      </c>
      <c r="BP4" s="162" t="s">
        <v>57</v>
      </c>
      <c r="BQ4" s="162" t="s">
        <v>58</v>
      </c>
      <c r="BR4" s="162" t="s">
        <v>59</v>
      </c>
      <c r="BS4" s="162" t="s">
        <v>60</v>
      </c>
      <c r="BT4" s="163" t="s">
        <v>53</v>
      </c>
      <c r="BU4" s="163" t="s">
        <v>54</v>
      </c>
      <c r="BV4" s="163" t="s">
        <v>55</v>
      </c>
      <c r="BW4" s="163" t="s">
        <v>17</v>
      </c>
      <c r="BX4" s="163" t="s">
        <v>56</v>
      </c>
      <c r="BY4" s="163" t="s">
        <v>57</v>
      </c>
      <c r="BZ4" s="163" t="s">
        <v>58</v>
      </c>
      <c r="CA4" s="163" t="s">
        <v>59</v>
      </c>
      <c r="CB4" s="163" t="s">
        <v>60</v>
      </c>
      <c r="CC4" s="164" t="s">
        <v>53</v>
      </c>
      <c r="CD4" s="164" t="s">
        <v>54</v>
      </c>
      <c r="CE4" s="164" t="s">
        <v>55</v>
      </c>
      <c r="CF4" s="164" t="s">
        <v>17</v>
      </c>
      <c r="CG4" s="164" t="s">
        <v>56</v>
      </c>
      <c r="CH4" s="164" t="s">
        <v>57</v>
      </c>
      <c r="CI4" s="164" t="s">
        <v>58</v>
      </c>
      <c r="CJ4" s="164" t="s">
        <v>59</v>
      </c>
      <c r="CK4" s="164" t="s">
        <v>60</v>
      </c>
      <c r="CL4" s="306"/>
      <c r="CM4" s="309"/>
      <c r="CN4" s="165" t="s">
        <v>61</v>
      </c>
      <c r="CO4" s="165" t="s">
        <v>62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300</v>
      </c>
      <c r="C6" s="347"/>
      <c r="D6" s="347" t="s">
        <v>66</v>
      </c>
      <c r="E6" s="175" t="s">
        <v>301</v>
      </c>
      <c r="F6" s="175" t="s">
        <v>302</v>
      </c>
      <c r="G6" s="340">
        <v>0</v>
      </c>
      <c r="H6" s="340">
        <v>1500</v>
      </c>
      <c r="I6" s="176">
        <v>0</v>
      </c>
      <c r="J6" s="176">
        <v>0</v>
      </c>
      <c r="K6" s="176">
        <v>3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303</v>
      </c>
      <c r="C7" s="347"/>
      <c r="D7" s="347" t="s">
        <v>66</v>
      </c>
      <c r="E7" s="175" t="s">
        <v>304</v>
      </c>
      <c r="F7" s="175" t="s">
        <v>302</v>
      </c>
      <c r="G7" s="340">
        <v>0</v>
      </c>
      <c r="H7" s="340">
        <v>1500</v>
      </c>
      <c r="I7" s="176">
        <v>0</v>
      </c>
      <c r="J7" s="176">
        <v>0</v>
      </c>
      <c r="K7" s="176">
        <v>2</v>
      </c>
      <c r="L7" s="177">
        <v>0</v>
      </c>
      <c r="M7" s="178">
        <v>0</v>
      </c>
      <c r="N7" s="179">
        <f>IFERROR(L7/K7,"-")</f>
        <v>0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 t="str">
        <f>Y10</f>
        <v>0</v>
      </c>
      <c r="B10" s="250"/>
      <c r="C10" s="250"/>
      <c r="D10" s="250"/>
      <c r="E10" s="251" t="s">
        <v>305</v>
      </c>
      <c r="F10" s="251"/>
      <c r="G10" s="343">
        <f>SUM(G6:G9)</f>
        <v>0</v>
      </c>
      <c r="H10" s="343"/>
      <c r="I10" s="250">
        <f>SUM(I6:I9)</f>
        <v>0</v>
      </c>
      <c r="J10" s="250">
        <f>SUM(J6:J9)</f>
        <v>0</v>
      </c>
      <c r="K10" s="250">
        <f>SUM(K6:K9)</f>
        <v>5</v>
      </c>
      <c r="L10" s="250">
        <f>SUM(L6:L9)</f>
        <v>0</v>
      </c>
      <c r="M10" s="250">
        <f>SUM(M6:M9)</f>
        <v>0</v>
      </c>
      <c r="N10" s="252">
        <f>IFERROR(L10/K10,"-")</f>
        <v>0</v>
      </c>
      <c r="O10" s="253">
        <f>SUM(O6:O9)</f>
        <v>0</v>
      </c>
      <c r="P10" s="253">
        <f>SUM(P6:P9)</f>
        <v>0</v>
      </c>
      <c r="Q10" s="252" t="str">
        <f>IFERROR(O10/L10,"-")</f>
        <v>-</v>
      </c>
      <c r="R10" s="254" t="str">
        <f>IFERROR(G10/L10,"-")</f>
        <v>-</v>
      </c>
      <c r="S10" s="255">
        <f>SUM(S6:S9)</f>
        <v>0</v>
      </c>
      <c r="T10" s="252" t="str">
        <f>IFERROR(S10/L10,"-")</f>
        <v>-</v>
      </c>
      <c r="U10" s="343">
        <f>SUM(U6:U9)</f>
        <v>0</v>
      </c>
      <c r="V10" s="343" t="str">
        <f>IFERROR(U10/L10,"-")</f>
        <v>-</v>
      </c>
      <c r="W10" s="343" t="str">
        <f>IFERROR(U10/S10,"-")</f>
        <v>-</v>
      </c>
      <c r="X10" s="343">
        <f>U10-G10</f>
        <v>0</v>
      </c>
      <c r="Y10" s="256" t="str">
        <f>U10/G10</f>
        <v>0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5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8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31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32</v>
      </c>
      <c r="CK2" s="307" t="s">
        <v>33</v>
      </c>
      <c r="CL2" s="310" t="s">
        <v>34</v>
      </c>
      <c r="CM2" s="311"/>
      <c r="CN2" s="312"/>
    </row>
    <row r="3" spans="1:94" customHeight="1" ht="14.25">
      <c r="A3" s="145" t="s">
        <v>306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36</v>
      </c>
      <c r="Z3" s="319"/>
      <c r="AA3" s="319"/>
      <c r="AB3" s="319"/>
      <c r="AC3" s="319"/>
      <c r="AD3" s="319"/>
      <c r="AE3" s="319"/>
      <c r="AF3" s="319"/>
      <c r="AG3" s="319"/>
      <c r="AH3" s="320" t="s">
        <v>37</v>
      </c>
      <c r="AI3" s="321"/>
      <c r="AJ3" s="321"/>
      <c r="AK3" s="321"/>
      <c r="AL3" s="321"/>
      <c r="AM3" s="321"/>
      <c r="AN3" s="321"/>
      <c r="AO3" s="321"/>
      <c r="AP3" s="322"/>
      <c r="AQ3" s="323" t="s">
        <v>38</v>
      </c>
      <c r="AR3" s="324"/>
      <c r="AS3" s="324"/>
      <c r="AT3" s="324"/>
      <c r="AU3" s="324"/>
      <c r="AV3" s="324"/>
      <c r="AW3" s="324"/>
      <c r="AX3" s="324"/>
      <c r="AY3" s="325"/>
      <c r="AZ3" s="326" t="s">
        <v>39</v>
      </c>
      <c r="BA3" s="327"/>
      <c r="BB3" s="327"/>
      <c r="BC3" s="327"/>
      <c r="BD3" s="327"/>
      <c r="BE3" s="327"/>
      <c r="BF3" s="327"/>
      <c r="BG3" s="327"/>
      <c r="BH3" s="328"/>
      <c r="BI3" s="313" t="s">
        <v>40</v>
      </c>
      <c r="BJ3" s="314"/>
      <c r="BK3" s="314"/>
      <c r="BL3" s="314"/>
      <c r="BM3" s="314"/>
      <c r="BN3" s="314"/>
      <c r="BO3" s="314"/>
      <c r="BP3" s="314"/>
      <c r="BQ3" s="315"/>
      <c r="BR3" s="294" t="s">
        <v>41</v>
      </c>
      <c r="BS3" s="295"/>
      <c r="BT3" s="295"/>
      <c r="BU3" s="295"/>
      <c r="BV3" s="295"/>
      <c r="BW3" s="295"/>
      <c r="BX3" s="295"/>
      <c r="BY3" s="295"/>
      <c r="BZ3" s="296"/>
      <c r="CA3" s="297" t="s">
        <v>42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43</v>
      </c>
      <c r="CM3" s="301"/>
      <c r="CN3" s="302" t="s">
        <v>44</v>
      </c>
    </row>
    <row r="4" spans="1:94">
      <c r="A4" s="151"/>
      <c r="B4" s="152" t="s">
        <v>45</v>
      </c>
      <c r="C4" s="152" t="s">
        <v>297</v>
      </c>
      <c r="D4" s="153" t="s">
        <v>49</v>
      </c>
      <c r="E4" s="152" t="s">
        <v>50</v>
      </c>
      <c r="F4" s="154" t="s">
        <v>52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53</v>
      </c>
      <c r="Z4" s="158" t="s">
        <v>54</v>
      </c>
      <c r="AA4" s="158" t="s">
        <v>55</v>
      </c>
      <c r="AB4" s="158" t="s">
        <v>17</v>
      </c>
      <c r="AC4" s="158" t="s">
        <v>56</v>
      </c>
      <c r="AD4" s="158" t="s">
        <v>57</v>
      </c>
      <c r="AE4" s="158" t="s">
        <v>58</v>
      </c>
      <c r="AF4" s="158" t="s">
        <v>59</v>
      </c>
      <c r="AG4" s="158" t="s">
        <v>60</v>
      </c>
      <c r="AH4" s="159" t="s">
        <v>53</v>
      </c>
      <c r="AI4" s="159" t="s">
        <v>54</v>
      </c>
      <c r="AJ4" s="159" t="s">
        <v>55</v>
      </c>
      <c r="AK4" s="159" t="s">
        <v>17</v>
      </c>
      <c r="AL4" s="159" t="s">
        <v>56</v>
      </c>
      <c r="AM4" s="159" t="s">
        <v>57</v>
      </c>
      <c r="AN4" s="159" t="s">
        <v>58</v>
      </c>
      <c r="AO4" s="159" t="s">
        <v>59</v>
      </c>
      <c r="AP4" s="159" t="s">
        <v>60</v>
      </c>
      <c r="AQ4" s="160" t="s">
        <v>53</v>
      </c>
      <c r="AR4" s="160" t="s">
        <v>54</v>
      </c>
      <c r="AS4" s="160" t="s">
        <v>55</v>
      </c>
      <c r="AT4" s="160" t="s">
        <v>17</v>
      </c>
      <c r="AU4" s="160" t="s">
        <v>56</v>
      </c>
      <c r="AV4" s="160" t="s">
        <v>57</v>
      </c>
      <c r="AW4" s="160" t="s">
        <v>58</v>
      </c>
      <c r="AX4" s="160" t="s">
        <v>59</v>
      </c>
      <c r="AY4" s="160" t="s">
        <v>60</v>
      </c>
      <c r="AZ4" s="161" t="s">
        <v>53</v>
      </c>
      <c r="BA4" s="161" t="s">
        <v>54</v>
      </c>
      <c r="BB4" s="161" t="s">
        <v>55</v>
      </c>
      <c r="BC4" s="161" t="s">
        <v>17</v>
      </c>
      <c r="BD4" s="161" t="s">
        <v>56</v>
      </c>
      <c r="BE4" s="161" t="s">
        <v>57</v>
      </c>
      <c r="BF4" s="161" t="s">
        <v>58</v>
      </c>
      <c r="BG4" s="161" t="s">
        <v>59</v>
      </c>
      <c r="BH4" s="161" t="s">
        <v>60</v>
      </c>
      <c r="BI4" s="162" t="s">
        <v>53</v>
      </c>
      <c r="BJ4" s="162" t="s">
        <v>54</v>
      </c>
      <c r="BK4" s="162" t="s">
        <v>55</v>
      </c>
      <c r="BL4" s="162" t="s">
        <v>17</v>
      </c>
      <c r="BM4" s="162" t="s">
        <v>56</v>
      </c>
      <c r="BN4" s="162" t="s">
        <v>57</v>
      </c>
      <c r="BO4" s="162" t="s">
        <v>58</v>
      </c>
      <c r="BP4" s="162" t="s">
        <v>59</v>
      </c>
      <c r="BQ4" s="162" t="s">
        <v>60</v>
      </c>
      <c r="BR4" s="163" t="s">
        <v>53</v>
      </c>
      <c r="BS4" s="163" t="s">
        <v>54</v>
      </c>
      <c r="BT4" s="163" t="s">
        <v>55</v>
      </c>
      <c r="BU4" s="163" t="s">
        <v>17</v>
      </c>
      <c r="BV4" s="163" t="s">
        <v>56</v>
      </c>
      <c r="BW4" s="163" t="s">
        <v>57</v>
      </c>
      <c r="BX4" s="163" t="s">
        <v>58</v>
      </c>
      <c r="BY4" s="163" t="s">
        <v>59</v>
      </c>
      <c r="BZ4" s="163" t="s">
        <v>60</v>
      </c>
      <c r="CA4" s="164" t="s">
        <v>53</v>
      </c>
      <c r="CB4" s="164" t="s">
        <v>54</v>
      </c>
      <c r="CC4" s="164" t="s">
        <v>55</v>
      </c>
      <c r="CD4" s="164" t="s">
        <v>17</v>
      </c>
      <c r="CE4" s="164" t="s">
        <v>56</v>
      </c>
      <c r="CF4" s="164" t="s">
        <v>57</v>
      </c>
      <c r="CG4" s="164" t="s">
        <v>58</v>
      </c>
      <c r="CH4" s="164" t="s">
        <v>59</v>
      </c>
      <c r="CI4" s="164" t="s">
        <v>60</v>
      </c>
      <c r="CJ4" s="306"/>
      <c r="CK4" s="309"/>
      <c r="CL4" s="165" t="s">
        <v>61</v>
      </c>
      <c r="CM4" s="165" t="s">
        <v>62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307</v>
      </c>
      <c r="C6" s="347" t="s">
        <v>308</v>
      </c>
      <c r="D6" s="347" t="s">
        <v>114</v>
      </c>
      <c r="E6" s="175" t="s">
        <v>309</v>
      </c>
      <c r="F6" s="175" t="s">
        <v>302</v>
      </c>
      <c r="G6" s="340">
        <v>0</v>
      </c>
      <c r="H6" s="176">
        <v>0</v>
      </c>
      <c r="I6" s="176">
        <v>0</v>
      </c>
      <c r="J6" s="176">
        <v>0</v>
      </c>
      <c r="K6" s="177">
        <v>0</v>
      </c>
      <c r="L6" s="179" t="str">
        <f>IFERROR(K6/J6,"-")</f>
        <v>-</v>
      </c>
      <c r="M6" s="176">
        <v>0</v>
      </c>
      <c r="N6" s="176">
        <v>0</v>
      </c>
      <c r="O6" s="179" t="str">
        <f>IFERROR(M6/(K6),"-")</f>
        <v>-</v>
      </c>
      <c r="P6" s="180" t="str">
        <f>IFERROR(G6/SUM(K6:K6),"-")</f>
        <v>-</v>
      </c>
      <c r="Q6" s="181">
        <v>0</v>
      </c>
      <c r="R6" s="179" t="str">
        <f>IF(K6=0,"-",Q6/K6)</f>
        <v>-</v>
      </c>
      <c r="S6" s="345"/>
      <c r="T6" s="346" t="str">
        <f>IFERROR(S6/K6,"-")</f>
        <v>-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 t="str">
        <f>IF(K6=0,"",IF(Y6=0,"",(Y6/K6)))</f>
        <v/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 t="str">
        <f>IF(K6=0,"",IF(AH6=0,"",(AH6/K6)))</f>
        <v/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/>
      <c r="AR6" s="197" t="str">
        <f>IF(K6=0,"",IF(AQ6=0,"",(AQ6/K6)))</f>
        <v/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/>
      <c r="BA6" s="203" t="str">
        <f>IF(K6=0,"",IF(AZ6=0,"",(AZ6/K6)))</f>
        <v/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 t="str">
        <f>IF(K6=0,"",IF(BI6=0,"",(BI6/K6)))</f>
        <v/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 t="str">
        <f>IF(K6=0,"",IF(BR6=0,"",(BR6/K6)))</f>
        <v/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 t="str">
        <f>IF(K6=0,"",IF(CA6=0,"",(CA6/K6)))</f>
        <v/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0.39873688570986</v>
      </c>
      <c r="B7" s="347" t="s">
        <v>310</v>
      </c>
      <c r="C7" s="347" t="s">
        <v>308</v>
      </c>
      <c r="D7" s="347" t="s">
        <v>114</v>
      </c>
      <c r="E7" s="175" t="s">
        <v>311</v>
      </c>
      <c r="F7" s="175" t="s">
        <v>302</v>
      </c>
      <c r="G7" s="340">
        <v>1825013</v>
      </c>
      <c r="H7" s="176">
        <v>2641</v>
      </c>
      <c r="I7" s="176">
        <v>0</v>
      </c>
      <c r="J7" s="176">
        <v>64993</v>
      </c>
      <c r="K7" s="177">
        <v>615</v>
      </c>
      <c r="L7" s="179">
        <f>IFERROR(K7/J7,"-")</f>
        <v>0.009462557506193</v>
      </c>
      <c r="M7" s="176">
        <v>492</v>
      </c>
      <c r="N7" s="176">
        <v>81</v>
      </c>
      <c r="O7" s="179">
        <f>IFERROR(M7/(K7),"-")</f>
        <v>0.8</v>
      </c>
      <c r="P7" s="180">
        <f>IFERROR(G7/SUM(K7:K7),"-")</f>
        <v>2967.5008130081</v>
      </c>
      <c r="Q7" s="181">
        <v>50</v>
      </c>
      <c r="R7" s="179">
        <f>IF(K7=0,"-",Q7/K7)</f>
        <v>0.08130081300813</v>
      </c>
      <c r="S7" s="345">
        <v>727700</v>
      </c>
      <c r="T7" s="346">
        <f>IFERROR(S7/K7,"-")</f>
        <v>1183.2520325203</v>
      </c>
      <c r="U7" s="346">
        <f>IFERROR(S7/Q7,"-")</f>
        <v>14554</v>
      </c>
      <c r="V7" s="340">
        <f>SUM(S7:S7)-SUM(G7:G7)</f>
        <v>-1097313</v>
      </c>
      <c r="W7" s="183">
        <f>SUM(S7:S7)/SUM(G7:G7)</f>
        <v>0.39873688570986</v>
      </c>
      <c r="Y7" s="184"/>
      <c r="Z7" s="185">
        <f>IF(K7=0,"",IF(Y7=0,"",(Y7/K7)))</f>
        <v>0</v>
      </c>
      <c r="AA7" s="184"/>
      <c r="AB7" s="186" t="str">
        <f>IFERROR(AA7/Y7,"-")</f>
        <v>-</v>
      </c>
      <c r="AC7" s="187"/>
      <c r="AD7" s="188" t="str">
        <f>IFERROR(AC7/Y7,"-")</f>
        <v>-</v>
      </c>
      <c r="AE7" s="189"/>
      <c r="AF7" s="189"/>
      <c r="AG7" s="189"/>
      <c r="AH7" s="190">
        <v>1</v>
      </c>
      <c r="AI7" s="191">
        <f>IF(K7=0,"",IF(AH7=0,"",(AH7/K7)))</f>
        <v>0.0016260162601626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2</v>
      </c>
      <c r="AR7" s="197">
        <f>IF(K7=0,"",IF(AQ7=0,"",(AQ7/K7)))</f>
        <v>0.0032520325203252</v>
      </c>
      <c r="AS7" s="196"/>
      <c r="AT7" s="198">
        <f>IFERROR(AS7/AQ7,"-")</f>
        <v>0</v>
      </c>
      <c r="AU7" s="199"/>
      <c r="AV7" s="200">
        <f>IFERROR(AU7/AQ7,"-")</f>
        <v>0</v>
      </c>
      <c r="AW7" s="201"/>
      <c r="AX7" s="201"/>
      <c r="AY7" s="201"/>
      <c r="AZ7" s="202">
        <v>14</v>
      </c>
      <c r="BA7" s="203">
        <f>IF(K7=0,"",IF(AZ7=0,"",(AZ7/K7)))</f>
        <v>0.022764227642276</v>
      </c>
      <c r="BB7" s="202"/>
      <c r="BC7" s="204">
        <f>IFERROR(BB7/AZ7,"-")</f>
        <v>0</v>
      </c>
      <c r="BD7" s="205"/>
      <c r="BE7" s="206">
        <f>IFERROR(BD7/AZ7,"-")</f>
        <v>0</v>
      </c>
      <c r="BF7" s="207"/>
      <c r="BG7" s="207"/>
      <c r="BH7" s="207"/>
      <c r="BI7" s="208">
        <v>271</v>
      </c>
      <c r="BJ7" s="209">
        <f>IF(K7=0,"",IF(BI7=0,"",(BI7/K7)))</f>
        <v>0.44065040650407</v>
      </c>
      <c r="BK7" s="210">
        <v>18</v>
      </c>
      <c r="BL7" s="211">
        <f>IFERROR(BK7/BI7,"-")</f>
        <v>0.066420664206642</v>
      </c>
      <c r="BM7" s="212">
        <v>377700</v>
      </c>
      <c r="BN7" s="213">
        <f>IFERROR(BM7/BI7,"-")</f>
        <v>1393.7269372694</v>
      </c>
      <c r="BO7" s="214">
        <v>12</v>
      </c>
      <c r="BP7" s="214">
        <v>2</v>
      </c>
      <c r="BQ7" s="214">
        <v>4</v>
      </c>
      <c r="BR7" s="215">
        <v>241</v>
      </c>
      <c r="BS7" s="216">
        <f>IF(K7=0,"",IF(BR7=0,"",(BR7/K7)))</f>
        <v>0.39186991869919</v>
      </c>
      <c r="BT7" s="217">
        <v>25</v>
      </c>
      <c r="BU7" s="218">
        <f>IFERROR(BT7/BR7,"-")</f>
        <v>0.10373443983402</v>
      </c>
      <c r="BV7" s="219">
        <v>315000</v>
      </c>
      <c r="BW7" s="220">
        <f>IFERROR(BV7/BR7,"-")</f>
        <v>1307.0539419087</v>
      </c>
      <c r="BX7" s="221">
        <v>15</v>
      </c>
      <c r="BY7" s="221">
        <v>5</v>
      </c>
      <c r="BZ7" s="221">
        <v>5</v>
      </c>
      <c r="CA7" s="222">
        <v>86</v>
      </c>
      <c r="CB7" s="223">
        <f>IF(K7=0,"",IF(CA7=0,"",(CA7/K7)))</f>
        <v>0.13983739837398</v>
      </c>
      <c r="CC7" s="224">
        <v>7</v>
      </c>
      <c r="CD7" s="225">
        <f>IFERROR(CC7/CA7,"-")</f>
        <v>0.081395348837209</v>
      </c>
      <c r="CE7" s="226">
        <v>35000</v>
      </c>
      <c r="CF7" s="227">
        <f>IFERROR(CE7/CA7,"-")</f>
        <v>406.97674418605</v>
      </c>
      <c r="CG7" s="228">
        <v>5</v>
      </c>
      <c r="CH7" s="228">
        <v>1</v>
      </c>
      <c r="CI7" s="228">
        <v>1</v>
      </c>
      <c r="CJ7" s="229">
        <v>50</v>
      </c>
      <c r="CK7" s="230">
        <v>727700</v>
      </c>
      <c r="CL7" s="230">
        <v>230800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0.22645473948096</v>
      </c>
      <c r="B8" s="347" t="s">
        <v>312</v>
      </c>
      <c r="C8" s="347" t="s">
        <v>308</v>
      </c>
      <c r="D8" s="347" t="s">
        <v>114</v>
      </c>
      <c r="E8" s="175" t="s">
        <v>313</v>
      </c>
      <c r="F8" s="175" t="s">
        <v>302</v>
      </c>
      <c r="G8" s="340">
        <v>936611</v>
      </c>
      <c r="H8" s="176">
        <v>832</v>
      </c>
      <c r="I8" s="176">
        <v>0</v>
      </c>
      <c r="J8" s="176">
        <v>17402</v>
      </c>
      <c r="K8" s="177">
        <v>335</v>
      </c>
      <c r="L8" s="179">
        <f>IFERROR(K8/J8,"-")</f>
        <v>0.019250660843581</v>
      </c>
      <c r="M8" s="176">
        <v>213</v>
      </c>
      <c r="N8" s="176">
        <v>83</v>
      </c>
      <c r="O8" s="179">
        <f>IFERROR(M8/(K8),"-")</f>
        <v>0.63582089552239</v>
      </c>
      <c r="P8" s="180">
        <f>IFERROR(G8/SUM(K8:K8),"-")</f>
        <v>2795.8537313433</v>
      </c>
      <c r="Q8" s="181">
        <v>18</v>
      </c>
      <c r="R8" s="179">
        <f>IF(K8=0,"-",Q8/K8)</f>
        <v>0.053731343283582</v>
      </c>
      <c r="S8" s="345">
        <v>212100</v>
      </c>
      <c r="T8" s="346">
        <f>IFERROR(S8/K8,"-")</f>
        <v>633.13432835821</v>
      </c>
      <c r="U8" s="346">
        <f>IFERROR(S8/Q8,"-")</f>
        <v>11783.333333333</v>
      </c>
      <c r="V8" s="340">
        <f>SUM(S8:S8)-SUM(G8:G8)</f>
        <v>-724511</v>
      </c>
      <c r="W8" s="183">
        <f>SUM(S8:S8)/SUM(G8:G8)</f>
        <v>0.22645473948096</v>
      </c>
      <c r="Y8" s="184">
        <v>16</v>
      </c>
      <c r="Z8" s="185">
        <f>IF(K8=0,"",IF(Y8=0,"",(Y8/K8)))</f>
        <v>0.047761194029851</v>
      </c>
      <c r="AA8" s="184"/>
      <c r="AB8" s="186">
        <f>IFERROR(AA8/Y8,"-")</f>
        <v>0</v>
      </c>
      <c r="AC8" s="187"/>
      <c r="AD8" s="188">
        <f>IFERROR(AC8/Y8,"-")</f>
        <v>0</v>
      </c>
      <c r="AE8" s="189"/>
      <c r="AF8" s="189"/>
      <c r="AG8" s="189"/>
      <c r="AH8" s="190">
        <v>43</v>
      </c>
      <c r="AI8" s="191">
        <f>IF(K8=0,"",IF(AH8=0,"",(AH8/K8)))</f>
        <v>0.12835820895522</v>
      </c>
      <c r="AJ8" s="190">
        <v>3</v>
      </c>
      <c r="AK8" s="192">
        <f>IFERROR(AJ8/AH8,"-")</f>
        <v>0.069767441860465</v>
      </c>
      <c r="AL8" s="193">
        <v>47200</v>
      </c>
      <c r="AM8" s="194">
        <f>IFERROR(AL8/AH8,"-")</f>
        <v>1097.6744186047</v>
      </c>
      <c r="AN8" s="195"/>
      <c r="AO8" s="195">
        <v>1</v>
      </c>
      <c r="AP8" s="195">
        <v>2</v>
      </c>
      <c r="AQ8" s="196">
        <v>45</v>
      </c>
      <c r="AR8" s="197">
        <f>IF(K8=0,"",IF(AQ8=0,"",(AQ8/K8)))</f>
        <v>0.13432835820896</v>
      </c>
      <c r="AS8" s="196">
        <v>2</v>
      </c>
      <c r="AT8" s="198">
        <f>IFERROR(AS8/AQ8,"-")</f>
        <v>0.044444444444444</v>
      </c>
      <c r="AU8" s="199">
        <v>7000</v>
      </c>
      <c r="AV8" s="200">
        <f>IFERROR(AU8/AQ8,"-")</f>
        <v>155.55555555556</v>
      </c>
      <c r="AW8" s="201">
        <v>1</v>
      </c>
      <c r="AX8" s="201">
        <v>1</v>
      </c>
      <c r="AY8" s="201"/>
      <c r="AZ8" s="202">
        <v>82</v>
      </c>
      <c r="BA8" s="203">
        <f>IF(K8=0,"",IF(AZ8=0,"",(AZ8/K8)))</f>
        <v>0.24477611940299</v>
      </c>
      <c r="BB8" s="202">
        <v>4</v>
      </c>
      <c r="BC8" s="204">
        <f>IFERROR(BB8/AZ8,"-")</f>
        <v>0.048780487804878</v>
      </c>
      <c r="BD8" s="205">
        <v>34900</v>
      </c>
      <c r="BE8" s="206">
        <f>IFERROR(BD8/AZ8,"-")</f>
        <v>425.60975609756</v>
      </c>
      <c r="BF8" s="207">
        <v>2</v>
      </c>
      <c r="BG8" s="207"/>
      <c r="BH8" s="207">
        <v>2</v>
      </c>
      <c r="BI8" s="208">
        <v>89</v>
      </c>
      <c r="BJ8" s="209">
        <f>IF(K8=0,"",IF(BI8=0,"",(BI8/K8)))</f>
        <v>0.26567164179104</v>
      </c>
      <c r="BK8" s="210">
        <v>5</v>
      </c>
      <c r="BL8" s="211">
        <f>IFERROR(BK8/BI8,"-")</f>
        <v>0.056179775280899</v>
      </c>
      <c r="BM8" s="212">
        <v>34000</v>
      </c>
      <c r="BN8" s="213">
        <f>IFERROR(BM8/BI8,"-")</f>
        <v>382.02247191011</v>
      </c>
      <c r="BO8" s="214">
        <v>3</v>
      </c>
      <c r="BP8" s="214">
        <v>2</v>
      </c>
      <c r="BQ8" s="214"/>
      <c r="BR8" s="215">
        <v>43</v>
      </c>
      <c r="BS8" s="216">
        <f>IF(K8=0,"",IF(BR8=0,"",(BR8/K8)))</f>
        <v>0.12835820895522</v>
      </c>
      <c r="BT8" s="217">
        <v>2</v>
      </c>
      <c r="BU8" s="218">
        <f>IFERROR(BT8/BR8,"-")</f>
        <v>0.046511627906977</v>
      </c>
      <c r="BV8" s="219">
        <v>23000</v>
      </c>
      <c r="BW8" s="220">
        <f>IFERROR(BV8/BR8,"-")</f>
        <v>534.88372093023</v>
      </c>
      <c r="BX8" s="221">
        <v>1</v>
      </c>
      <c r="BY8" s="221">
        <v>1</v>
      </c>
      <c r="BZ8" s="221"/>
      <c r="CA8" s="222">
        <v>17</v>
      </c>
      <c r="CB8" s="223">
        <f>IF(K8=0,"",IF(CA8=0,"",(CA8/K8)))</f>
        <v>0.050746268656716</v>
      </c>
      <c r="CC8" s="224">
        <v>2</v>
      </c>
      <c r="CD8" s="225">
        <f>IFERROR(CC8/CA8,"-")</f>
        <v>0.11764705882353</v>
      </c>
      <c r="CE8" s="226">
        <v>66000</v>
      </c>
      <c r="CF8" s="227">
        <f>IFERROR(CE8/CA8,"-")</f>
        <v>3882.3529411765</v>
      </c>
      <c r="CG8" s="228"/>
      <c r="CH8" s="228">
        <v>1</v>
      </c>
      <c r="CI8" s="228">
        <v>1</v>
      </c>
      <c r="CJ8" s="229">
        <v>18</v>
      </c>
      <c r="CK8" s="230">
        <v>212100</v>
      </c>
      <c r="CL8" s="230">
        <v>60000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174" t="str">
        <f>W9</f>
        <v>0</v>
      </c>
      <c r="B9" s="347" t="s">
        <v>314</v>
      </c>
      <c r="C9" s="347" t="s">
        <v>308</v>
      </c>
      <c r="D9" s="347" t="s">
        <v>114</v>
      </c>
      <c r="E9" s="175" t="s">
        <v>315</v>
      </c>
      <c r="F9" s="175" t="s">
        <v>302</v>
      </c>
      <c r="G9" s="340">
        <v>0</v>
      </c>
      <c r="H9" s="176">
        <v>0</v>
      </c>
      <c r="I9" s="176">
        <v>0</v>
      </c>
      <c r="J9" s="176">
        <v>0</v>
      </c>
      <c r="K9" s="177">
        <v>0</v>
      </c>
      <c r="L9" s="179" t="str">
        <f>IFERROR(K9/J9,"-")</f>
        <v>-</v>
      </c>
      <c r="M9" s="176">
        <v>0</v>
      </c>
      <c r="N9" s="176">
        <v>0</v>
      </c>
      <c r="O9" s="179" t="str">
        <f>IFERROR(M9/(K9),"-")</f>
        <v>-</v>
      </c>
      <c r="P9" s="180" t="str">
        <f>IFERROR(G9/SUM(K9:K9),"-")</f>
        <v>-</v>
      </c>
      <c r="Q9" s="181">
        <v>0</v>
      </c>
      <c r="R9" s="179" t="str">
        <f>IF(K9=0,"-",Q9/K9)</f>
        <v>-</v>
      </c>
      <c r="S9" s="345"/>
      <c r="T9" s="346" t="str">
        <f>IFERROR(S9/K9,"-")</f>
        <v>-</v>
      </c>
      <c r="U9" s="346" t="str">
        <f>IFERROR(S9/Q9,"-")</f>
        <v>-</v>
      </c>
      <c r="V9" s="340">
        <f>SUM(S9:S9)-SUM(G9:G9)</f>
        <v>0</v>
      </c>
      <c r="W9" s="183" t="str">
        <f>SUM(S9:S9)/SUM(G9:G9)</f>
        <v>0</v>
      </c>
      <c r="Y9" s="184"/>
      <c r="Z9" s="185" t="str">
        <f>IF(K9=0,"",IF(Y9=0,"",(Y9/K9)))</f>
        <v/>
      </c>
      <c r="AA9" s="184"/>
      <c r="AB9" s="186" t="str">
        <f>IFERROR(AA9/Y9,"-")</f>
        <v>-</v>
      </c>
      <c r="AC9" s="187"/>
      <c r="AD9" s="188" t="str">
        <f>IFERROR(AC9/Y9,"-")</f>
        <v>-</v>
      </c>
      <c r="AE9" s="189"/>
      <c r="AF9" s="189"/>
      <c r="AG9" s="189"/>
      <c r="AH9" s="190"/>
      <c r="AI9" s="191" t="str">
        <f>IF(K9=0,"",IF(AH9=0,"",(AH9/K9)))</f>
        <v/>
      </c>
      <c r="AJ9" s="190"/>
      <c r="AK9" s="192" t="str">
        <f>IFERROR(AJ9/AH9,"-")</f>
        <v>-</v>
      </c>
      <c r="AL9" s="193"/>
      <c r="AM9" s="194" t="str">
        <f>IFERROR(AL9/AH9,"-")</f>
        <v>-</v>
      </c>
      <c r="AN9" s="195"/>
      <c r="AO9" s="195"/>
      <c r="AP9" s="195"/>
      <c r="AQ9" s="196"/>
      <c r="AR9" s="197" t="str">
        <f>IF(K9=0,"",IF(AQ9=0,"",(AQ9/K9)))</f>
        <v/>
      </c>
      <c r="AS9" s="196"/>
      <c r="AT9" s="198" t="str">
        <f>IFERROR(AS9/AQ9,"-")</f>
        <v>-</v>
      </c>
      <c r="AU9" s="199"/>
      <c r="AV9" s="200" t="str">
        <f>IFERROR(AU9/AQ9,"-")</f>
        <v>-</v>
      </c>
      <c r="AW9" s="201"/>
      <c r="AX9" s="201"/>
      <c r="AY9" s="201"/>
      <c r="AZ9" s="202"/>
      <c r="BA9" s="203" t="str">
        <f>IF(K9=0,"",IF(AZ9=0,"",(AZ9/K9)))</f>
        <v/>
      </c>
      <c r="BB9" s="202"/>
      <c r="BC9" s="204" t="str">
        <f>IFERROR(BB9/AZ9,"-")</f>
        <v>-</v>
      </c>
      <c r="BD9" s="205"/>
      <c r="BE9" s="206" t="str">
        <f>IFERROR(BD9/AZ9,"-")</f>
        <v>-</v>
      </c>
      <c r="BF9" s="207"/>
      <c r="BG9" s="207"/>
      <c r="BH9" s="207"/>
      <c r="BI9" s="208"/>
      <c r="BJ9" s="209" t="str">
        <f>IF(K9=0,"",IF(BI9=0,"",(BI9/K9)))</f>
        <v/>
      </c>
      <c r="BK9" s="210"/>
      <c r="BL9" s="211" t="str">
        <f>IFERROR(BK9/BI9,"-")</f>
        <v>-</v>
      </c>
      <c r="BM9" s="212"/>
      <c r="BN9" s="213" t="str">
        <f>IFERROR(BM9/BI9,"-")</f>
        <v>-</v>
      </c>
      <c r="BO9" s="214"/>
      <c r="BP9" s="214"/>
      <c r="BQ9" s="214"/>
      <c r="BR9" s="215"/>
      <c r="BS9" s="216" t="str">
        <f>IF(K9=0,"",IF(BR9=0,"",(BR9/K9)))</f>
        <v/>
      </c>
      <c r="BT9" s="217"/>
      <c r="BU9" s="218" t="str">
        <f>IFERROR(BT9/BR9,"-")</f>
        <v>-</v>
      </c>
      <c r="BV9" s="219"/>
      <c r="BW9" s="220" t="str">
        <f>IFERROR(BV9/BR9,"-")</f>
        <v>-</v>
      </c>
      <c r="BX9" s="221"/>
      <c r="BY9" s="221"/>
      <c r="BZ9" s="221"/>
      <c r="CA9" s="222"/>
      <c r="CB9" s="223" t="str">
        <f>IF(K9=0,"",IF(CA9=0,"",(CA9/K9)))</f>
        <v/>
      </c>
      <c r="CC9" s="224"/>
      <c r="CD9" s="225" t="str">
        <f>IFERROR(CC9/CA9,"-")</f>
        <v>-</v>
      </c>
      <c r="CE9" s="226"/>
      <c r="CF9" s="227" t="str">
        <f>IFERROR(CE9/CA9,"-")</f>
        <v>-</v>
      </c>
      <c r="CG9" s="228"/>
      <c r="CH9" s="228"/>
      <c r="CI9" s="228"/>
      <c r="CJ9" s="229">
        <v>0</v>
      </c>
      <c r="CK9" s="230"/>
      <c r="CL9" s="230"/>
      <c r="CM9" s="230"/>
      <c r="CN9" s="231" t="str">
        <f>IF(AND(CL9=0,CM9=0),"",IF(AND(CL9&lt;=100000,CM9&lt;=100000),"",IF(CL9/CK9&gt;0.7,"男高",IF(CM9/CK9&gt;0.7,"女高",""))))</f>
        <v/>
      </c>
    </row>
    <row r="10" spans="1:94">
      <c r="A10" s="174" t="str">
        <f>W10</f>
        <v>0</v>
      </c>
      <c r="B10" s="347" t="s">
        <v>316</v>
      </c>
      <c r="C10" s="347" t="s">
        <v>308</v>
      </c>
      <c r="D10" s="347" t="s">
        <v>114</v>
      </c>
      <c r="E10" s="175" t="s">
        <v>317</v>
      </c>
      <c r="F10" s="175" t="s">
        <v>302</v>
      </c>
      <c r="G10" s="340">
        <v>0</v>
      </c>
      <c r="H10" s="176">
        <v>0</v>
      </c>
      <c r="I10" s="176">
        <v>0</v>
      </c>
      <c r="J10" s="176">
        <v>1</v>
      </c>
      <c r="K10" s="177">
        <v>0</v>
      </c>
      <c r="L10" s="179">
        <f>IFERROR(K10/J10,"-")</f>
        <v>0</v>
      </c>
      <c r="M10" s="176">
        <v>0</v>
      </c>
      <c r="N10" s="176">
        <v>0</v>
      </c>
      <c r="O10" s="179" t="str">
        <f>IFERROR(M10/(K10),"-")</f>
        <v>-</v>
      </c>
      <c r="P10" s="180" t="str">
        <f>IFERROR(G10/SUM(K10:K10),"-")</f>
        <v>-</v>
      </c>
      <c r="Q10" s="181">
        <v>0</v>
      </c>
      <c r="R10" s="179" t="str">
        <f>IF(K10=0,"-",Q10/K10)</f>
        <v>-</v>
      </c>
      <c r="S10" s="345"/>
      <c r="T10" s="346" t="str">
        <f>IFERROR(S10/K10,"-")</f>
        <v>-</v>
      </c>
      <c r="U10" s="346" t="str">
        <f>IFERROR(S10/Q10,"-")</f>
        <v>-</v>
      </c>
      <c r="V10" s="340">
        <f>SUM(S10:S10)-SUM(G10:G10)</f>
        <v>0</v>
      </c>
      <c r="W10" s="183" t="str">
        <f>SUM(S10:S10)/SUM(G10:G10)</f>
        <v>0</v>
      </c>
      <c r="Y10" s="184"/>
      <c r="Z10" s="185" t="str">
        <f>IF(K10=0,"",IF(Y10=0,"",(Y10/K10)))</f>
        <v/>
      </c>
      <c r="AA10" s="184"/>
      <c r="AB10" s="186" t="str">
        <f>IFERROR(AA10/Y10,"-")</f>
        <v>-</v>
      </c>
      <c r="AC10" s="187"/>
      <c r="AD10" s="188" t="str">
        <f>IFERROR(AC10/Y10,"-")</f>
        <v>-</v>
      </c>
      <c r="AE10" s="189"/>
      <c r="AF10" s="189"/>
      <c r="AG10" s="189"/>
      <c r="AH10" s="190"/>
      <c r="AI10" s="191" t="str">
        <f>IF(K10=0,"",IF(AH10=0,"",(AH10/K10)))</f>
        <v/>
      </c>
      <c r="AJ10" s="190"/>
      <c r="AK10" s="192" t="str">
        <f>IFERROR(AJ10/AH10,"-")</f>
        <v>-</v>
      </c>
      <c r="AL10" s="193"/>
      <c r="AM10" s="194" t="str">
        <f>IFERROR(AL10/AH10,"-")</f>
        <v>-</v>
      </c>
      <c r="AN10" s="195"/>
      <c r="AO10" s="195"/>
      <c r="AP10" s="195"/>
      <c r="AQ10" s="196"/>
      <c r="AR10" s="197" t="str">
        <f>IF(K10=0,"",IF(AQ10=0,"",(AQ10/K10)))</f>
        <v/>
      </c>
      <c r="AS10" s="196"/>
      <c r="AT10" s="198" t="str">
        <f>IFERROR(AS10/AQ10,"-")</f>
        <v>-</v>
      </c>
      <c r="AU10" s="199"/>
      <c r="AV10" s="200" t="str">
        <f>IFERROR(AU10/AQ10,"-")</f>
        <v>-</v>
      </c>
      <c r="AW10" s="201"/>
      <c r="AX10" s="201"/>
      <c r="AY10" s="201"/>
      <c r="AZ10" s="202"/>
      <c r="BA10" s="203" t="str">
        <f>IF(K10=0,"",IF(AZ10=0,"",(AZ10/K10)))</f>
        <v/>
      </c>
      <c r="BB10" s="202"/>
      <c r="BC10" s="204" t="str">
        <f>IFERROR(BB10/AZ10,"-")</f>
        <v>-</v>
      </c>
      <c r="BD10" s="205"/>
      <c r="BE10" s="206" t="str">
        <f>IFERROR(BD10/AZ10,"-")</f>
        <v>-</v>
      </c>
      <c r="BF10" s="207"/>
      <c r="BG10" s="207"/>
      <c r="BH10" s="207"/>
      <c r="BI10" s="208"/>
      <c r="BJ10" s="209" t="str">
        <f>IF(K10=0,"",IF(BI10=0,"",(BI10/K10)))</f>
        <v/>
      </c>
      <c r="BK10" s="210"/>
      <c r="BL10" s="211" t="str">
        <f>IFERROR(BK10/BI10,"-")</f>
        <v>-</v>
      </c>
      <c r="BM10" s="212"/>
      <c r="BN10" s="213" t="str">
        <f>IFERROR(BM10/BI10,"-")</f>
        <v>-</v>
      </c>
      <c r="BO10" s="214"/>
      <c r="BP10" s="214"/>
      <c r="BQ10" s="214"/>
      <c r="BR10" s="215"/>
      <c r="BS10" s="216" t="str">
        <f>IF(K10=0,"",IF(BR10=0,"",(BR10/K10)))</f>
        <v/>
      </c>
      <c r="BT10" s="217"/>
      <c r="BU10" s="218" t="str">
        <f>IFERROR(BT10/BR10,"-")</f>
        <v>-</v>
      </c>
      <c r="BV10" s="219"/>
      <c r="BW10" s="220" t="str">
        <f>IFERROR(BV10/BR10,"-")</f>
        <v>-</v>
      </c>
      <c r="BX10" s="221"/>
      <c r="BY10" s="221"/>
      <c r="BZ10" s="221"/>
      <c r="CA10" s="222"/>
      <c r="CB10" s="223" t="str">
        <f>IF(K10=0,"",IF(CA10=0,"",(CA10/K10)))</f>
        <v/>
      </c>
      <c r="CC10" s="224"/>
      <c r="CD10" s="225" t="str">
        <f>IFERROR(CC10/CA10,"-")</f>
        <v>-</v>
      </c>
      <c r="CE10" s="226"/>
      <c r="CF10" s="227" t="str">
        <f>IFERROR(CE10/CA10,"-")</f>
        <v>-</v>
      </c>
      <c r="CG10" s="228"/>
      <c r="CH10" s="228"/>
      <c r="CI10" s="228"/>
      <c r="CJ10" s="229">
        <v>0</v>
      </c>
      <c r="CK10" s="230"/>
      <c r="CL10" s="230"/>
      <c r="CM10" s="230"/>
      <c r="CN10" s="231" t="str">
        <f>IF(AND(CL10=0,CM10=0),"",IF(AND(CL10&lt;=100000,CM10&lt;=100000),"",IF(CL10/CK10&gt;0.7,"男高",IF(CM10/CK10&gt;0.7,"女高",""))))</f>
        <v/>
      </c>
    </row>
    <row r="11" spans="1:94">
      <c r="A11" s="174">
        <f>W11</f>
        <v>0.56970649229535</v>
      </c>
      <c r="B11" s="347" t="s">
        <v>318</v>
      </c>
      <c r="C11" s="347" t="s">
        <v>308</v>
      </c>
      <c r="D11" s="347" t="s">
        <v>114</v>
      </c>
      <c r="E11" s="175" t="s">
        <v>319</v>
      </c>
      <c r="F11" s="175" t="s">
        <v>302</v>
      </c>
      <c r="G11" s="340">
        <v>551161</v>
      </c>
      <c r="H11" s="176">
        <v>509</v>
      </c>
      <c r="I11" s="176">
        <v>0</v>
      </c>
      <c r="J11" s="176">
        <v>4020</v>
      </c>
      <c r="K11" s="177">
        <v>204</v>
      </c>
      <c r="L11" s="179">
        <f>IFERROR(K11/J11,"-")</f>
        <v>0.050746268656716</v>
      </c>
      <c r="M11" s="176">
        <v>148</v>
      </c>
      <c r="N11" s="176">
        <v>41</v>
      </c>
      <c r="O11" s="179">
        <f>IFERROR(M11/(K11),"-")</f>
        <v>0.72549019607843</v>
      </c>
      <c r="P11" s="180">
        <f>IFERROR(G11/SUM(K11:K11),"-")</f>
        <v>2701.7696078431</v>
      </c>
      <c r="Q11" s="181">
        <v>23</v>
      </c>
      <c r="R11" s="179">
        <f>IF(K11=0,"-",Q11/K11)</f>
        <v>0.11274509803922</v>
      </c>
      <c r="S11" s="345">
        <v>314000</v>
      </c>
      <c r="T11" s="346">
        <f>IFERROR(S11/K11,"-")</f>
        <v>1539.2156862745</v>
      </c>
      <c r="U11" s="346">
        <f>IFERROR(S11/Q11,"-")</f>
        <v>13652.173913043</v>
      </c>
      <c r="V11" s="340">
        <f>SUM(S11:S11)-SUM(G11:G11)</f>
        <v>-237161</v>
      </c>
      <c r="W11" s="183">
        <f>SUM(S11:S11)/SUM(G11:G11)</f>
        <v>0.56970649229535</v>
      </c>
      <c r="Y11" s="184">
        <v>1</v>
      </c>
      <c r="Z11" s="185">
        <f>IF(K11=0,"",IF(Y11=0,"",(Y11/K11)))</f>
        <v>0.0049019607843137</v>
      </c>
      <c r="AA11" s="184"/>
      <c r="AB11" s="186">
        <f>IFERROR(AA11/Y11,"-")</f>
        <v>0</v>
      </c>
      <c r="AC11" s="187"/>
      <c r="AD11" s="188">
        <f>IFERROR(AC11/Y11,"-")</f>
        <v>0</v>
      </c>
      <c r="AE11" s="189"/>
      <c r="AF11" s="189"/>
      <c r="AG11" s="189"/>
      <c r="AH11" s="190">
        <v>7</v>
      </c>
      <c r="AI11" s="191">
        <f>IF(K11=0,"",IF(AH11=0,"",(AH11/K11)))</f>
        <v>0.034313725490196</v>
      </c>
      <c r="AJ11" s="190"/>
      <c r="AK11" s="192">
        <f>IFERROR(AJ11/AH11,"-")</f>
        <v>0</v>
      </c>
      <c r="AL11" s="193"/>
      <c r="AM11" s="194">
        <f>IFERROR(AL11/AH11,"-")</f>
        <v>0</v>
      </c>
      <c r="AN11" s="195"/>
      <c r="AO11" s="195"/>
      <c r="AP11" s="195"/>
      <c r="AQ11" s="196">
        <v>2</v>
      </c>
      <c r="AR11" s="197">
        <f>IF(K11=0,"",IF(AQ11=0,"",(AQ11/K11)))</f>
        <v>0.0098039215686275</v>
      </c>
      <c r="AS11" s="196"/>
      <c r="AT11" s="198">
        <f>IFERROR(AS11/AQ11,"-")</f>
        <v>0</v>
      </c>
      <c r="AU11" s="199"/>
      <c r="AV11" s="200">
        <f>IFERROR(AU11/AQ11,"-")</f>
        <v>0</v>
      </c>
      <c r="AW11" s="201"/>
      <c r="AX11" s="201"/>
      <c r="AY11" s="201"/>
      <c r="AZ11" s="202">
        <v>31</v>
      </c>
      <c r="BA11" s="203">
        <f>IF(K11=0,"",IF(AZ11=0,"",(AZ11/K11)))</f>
        <v>0.15196078431373</v>
      </c>
      <c r="BB11" s="202">
        <v>3</v>
      </c>
      <c r="BC11" s="204">
        <f>IFERROR(BB11/AZ11,"-")</f>
        <v>0.096774193548387</v>
      </c>
      <c r="BD11" s="205">
        <v>59000</v>
      </c>
      <c r="BE11" s="206">
        <f>IFERROR(BD11/AZ11,"-")</f>
        <v>1903.2258064516</v>
      </c>
      <c r="BF11" s="207">
        <v>1</v>
      </c>
      <c r="BG11" s="207"/>
      <c r="BH11" s="207">
        <v>2</v>
      </c>
      <c r="BI11" s="208">
        <v>64</v>
      </c>
      <c r="BJ11" s="209">
        <f>IF(K11=0,"",IF(BI11=0,"",(BI11/K11)))</f>
        <v>0.31372549019608</v>
      </c>
      <c r="BK11" s="210">
        <v>9</v>
      </c>
      <c r="BL11" s="211">
        <f>IFERROR(BK11/BI11,"-")</f>
        <v>0.140625</v>
      </c>
      <c r="BM11" s="212">
        <v>157000</v>
      </c>
      <c r="BN11" s="213">
        <f>IFERROR(BM11/BI11,"-")</f>
        <v>2453.125</v>
      </c>
      <c r="BO11" s="214">
        <v>5</v>
      </c>
      <c r="BP11" s="214">
        <v>3</v>
      </c>
      <c r="BQ11" s="214">
        <v>1</v>
      </c>
      <c r="BR11" s="215">
        <v>85</v>
      </c>
      <c r="BS11" s="216">
        <f>IF(K11=0,"",IF(BR11=0,"",(BR11/K11)))</f>
        <v>0.41666666666667</v>
      </c>
      <c r="BT11" s="217">
        <v>11</v>
      </c>
      <c r="BU11" s="218">
        <f>IFERROR(BT11/BR11,"-")</f>
        <v>0.12941176470588</v>
      </c>
      <c r="BV11" s="219">
        <v>98000</v>
      </c>
      <c r="BW11" s="220">
        <f>IFERROR(BV11/BR11,"-")</f>
        <v>1152.9411764706</v>
      </c>
      <c r="BX11" s="221">
        <v>5</v>
      </c>
      <c r="BY11" s="221">
        <v>6</v>
      </c>
      <c r="BZ11" s="221"/>
      <c r="CA11" s="222">
        <v>14</v>
      </c>
      <c r="CB11" s="223">
        <f>IF(K11=0,"",IF(CA11=0,"",(CA11/K11)))</f>
        <v>0.068627450980392</v>
      </c>
      <c r="CC11" s="224"/>
      <c r="CD11" s="225">
        <f>IFERROR(CC11/CA11,"-")</f>
        <v>0</v>
      </c>
      <c r="CE11" s="226"/>
      <c r="CF11" s="227">
        <f>IFERROR(CE11/CA11,"-")</f>
        <v>0</v>
      </c>
      <c r="CG11" s="228"/>
      <c r="CH11" s="228"/>
      <c r="CI11" s="228"/>
      <c r="CJ11" s="229">
        <v>23</v>
      </c>
      <c r="CK11" s="230">
        <v>314000</v>
      </c>
      <c r="CL11" s="230">
        <v>120000</v>
      </c>
      <c r="CM11" s="230"/>
      <c r="CN11" s="231" t="str">
        <f>IF(AND(CL11=0,CM11=0),"",IF(AND(CL11&lt;=100000,CM11&lt;=100000),"",IF(CL11/CK11&gt;0.7,"男高",IF(CM11/CK11&gt;0.7,"女高",""))))</f>
        <v/>
      </c>
    </row>
    <row r="12" spans="1:94">
      <c r="A12" s="174">
        <f>W12</f>
        <v>0.40349742228506</v>
      </c>
      <c r="B12" s="347" t="s">
        <v>320</v>
      </c>
      <c r="C12" s="347" t="s">
        <v>308</v>
      </c>
      <c r="D12" s="347" t="s">
        <v>114</v>
      </c>
      <c r="E12" s="175" t="s">
        <v>321</v>
      </c>
      <c r="F12" s="175" t="s">
        <v>302</v>
      </c>
      <c r="G12" s="340">
        <v>299878</v>
      </c>
      <c r="H12" s="176">
        <v>410</v>
      </c>
      <c r="I12" s="176">
        <v>0</v>
      </c>
      <c r="J12" s="176">
        <v>16165</v>
      </c>
      <c r="K12" s="177">
        <v>105</v>
      </c>
      <c r="L12" s="179">
        <f>IFERROR(K12/J12,"-")</f>
        <v>0.0064955150015466</v>
      </c>
      <c r="M12" s="176">
        <v>75</v>
      </c>
      <c r="N12" s="176">
        <v>14</v>
      </c>
      <c r="O12" s="179">
        <f>IFERROR(M12/(K12),"-")</f>
        <v>0.71428571428571</v>
      </c>
      <c r="P12" s="180">
        <f>IFERROR(G12/SUM(K12:K12),"-")</f>
        <v>2855.980952381</v>
      </c>
      <c r="Q12" s="181">
        <v>9</v>
      </c>
      <c r="R12" s="179">
        <f>IF(K12=0,"-",Q12/K12)</f>
        <v>0.085714285714286</v>
      </c>
      <c r="S12" s="345">
        <v>121000</v>
      </c>
      <c r="T12" s="346">
        <f>IFERROR(S12/K12,"-")</f>
        <v>1152.380952381</v>
      </c>
      <c r="U12" s="346">
        <f>IFERROR(S12/Q12,"-")</f>
        <v>13444.444444444</v>
      </c>
      <c r="V12" s="340">
        <f>SUM(S12:S12)-SUM(G12:G12)</f>
        <v>-178878</v>
      </c>
      <c r="W12" s="183">
        <f>SUM(S12:S12)/SUM(G12:G12)</f>
        <v>0.40349742228506</v>
      </c>
      <c r="Y12" s="184"/>
      <c r="Z12" s="185">
        <f>IF(K12=0,"",IF(Y12=0,"",(Y12/K12)))</f>
        <v>0</v>
      </c>
      <c r="AA12" s="184"/>
      <c r="AB12" s="186" t="str">
        <f>IFERROR(AA12/Y12,"-")</f>
        <v>-</v>
      </c>
      <c r="AC12" s="187"/>
      <c r="AD12" s="188" t="str">
        <f>IFERROR(AC12/Y12,"-")</f>
        <v>-</v>
      </c>
      <c r="AE12" s="189"/>
      <c r="AF12" s="189"/>
      <c r="AG12" s="189"/>
      <c r="AH12" s="190"/>
      <c r="AI12" s="191">
        <f>IF(K12=0,"",IF(AH12=0,"",(AH12/K12)))</f>
        <v>0</v>
      </c>
      <c r="AJ12" s="190"/>
      <c r="AK12" s="192" t="str">
        <f>IFERROR(AJ12/AH12,"-")</f>
        <v>-</v>
      </c>
      <c r="AL12" s="193"/>
      <c r="AM12" s="194" t="str">
        <f>IFERROR(AL12/AH12,"-")</f>
        <v>-</v>
      </c>
      <c r="AN12" s="195"/>
      <c r="AO12" s="195"/>
      <c r="AP12" s="195"/>
      <c r="AQ12" s="196">
        <v>1</v>
      </c>
      <c r="AR12" s="197">
        <f>IF(K12=0,"",IF(AQ12=0,"",(AQ12/K12)))</f>
        <v>0.0095238095238095</v>
      </c>
      <c r="AS12" s="196"/>
      <c r="AT12" s="198">
        <f>IFERROR(AS12/AQ12,"-")</f>
        <v>0</v>
      </c>
      <c r="AU12" s="199"/>
      <c r="AV12" s="200">
        <f>IFERROR(AU12/AQ12,"-")</f>
        <v>0</v>
      </c>
      <c r="AW12" s="201"/>
      <c r="AX12" s="201"/>
      <c r="AY12" s="201"/>
      <c r="AZ12" s="202">
        <v>5</v>
      </c>
      <c r="BA12" s="203">
        <f>IF(K12=0,"",IF(AZ12=0,"",(AZ12/K12)))</f>
        <v>0.047619047619048</v>
      </c>
      <c r="BB12" s="202"/>
      <c r="BC12" s="204">
        <f>IFERROR(BB12/AZ12,"-")</f>
        <v>0</v>
      </c>
      <c r="BD12" s="205"/>
      <c r="BE12" s="206">
        <f>IFERROR(BD12/AZ12,"-")</f>
        <v>0</v>
      </c>
      <c r="BF12" s="207"/>
      <c r="BG12" s="207"/>
      <c r="BH12" s="207"/>
      <c r="BI12" s="208">
        <v>49</v>
      </c>
      <c r="BJ12" s="209">
        <f>IF(K12=0,"",IF(BI12=0,"",(BI12/K12)))</f>
        <v>0.46666666666667</v>
      </c>
      <c r="BK12" s="210">
        <v>5</v>
      </c>
      <c r="BL12" s="211">
        <f>IFERROR(BK12/BI12,"-")</f>
        <v>0.10204081632653</v>
      </c>
      <c r="BM12" s="212">
        <v>46000</v>
      </c>
      <c r="BN12" s="213">
        <f>IFERROR(BM12/BI12,"-")</f>
        <v>938.77551020408</v>
      </c>
      <c r="BO12" s="214">
        <v>3</v>
      </c>
      <c r="BP12" s="214"/>
      <c r="BQ12" s="214">
        <v>2</v>
      </c>
      <c r="BR12" s="215">
        <v>38</v>
      </c>
      <c r="BS12" s="216">
        <f>IF(K12=0,"",IF(BR12=0,"",(BR12/K12)))</f>
        <v>0.36190476190476</v>
      </c>
      <c r="BT12" s="217">
        <v>4</v>
      </c>
      <c r="BU12" s="218">
        <f>IFERROR(BT12/BR12,"-")</f>
        <v>0.10526315789474</v>
      </c>
      <c r="BV12" s="219">
        <v>75000</v>
      </c>
      <c r="BW12" s="220">
        <f>IFERROR(BV12/BR12,"-")</f>
        <v>1973.6842105263</v>
      </c>
      <c r="BX12" s="221">
        <v>2</v>
      </c>
      <c r="BY12" s="221"/>
      <c r="BZ12" s="221">
        <v>2</v>
      </c>
      <c r="CA12" s="222">
        <v>12</v>
      </c>
      <c r="CB12" s="223">
        <f>IF(K12=0,"",IF(CA12=0,"",(CA12/K12)))</f>
        <v>0.11428571428571</v>
      </c>
      <c r="CC12" s="224"/>
      <c r="CD12" s="225">
        <f>IFERROR(CC12/CA12,"-")</f>
        <v>0</v>
      </c>
      <c r="CE12" s="226"/>
      <c r="CF12" s="227">
        <f>IFERROR(CE12/CA12,"-")</f>
        <v>0</v>
      </c>
      <c r="CG12" s="228"/>
      <c r="CH12" s="228"/>
      <c r="CI12" s="228"/>
      <c r="CJ12" s="229">
        <v>9</v>
      </c>
      <c r="CK12" s="230">
        <v>121000</v>
      </c>
      <c r="CL12" s="230">
        <v>53000</v>
      </c>
      <c r="CM12" s="230"/>
      <c r="CN12" s="231" t="str">
        <f>IF(AND(CL12=0,CM12=0),"",IF(AND(CL12&lt;=100000,CM12&lt;=100000),"",IF(CL12/CK12&gt;0.7,"男高",IF(CM12/CK12&gt;0.7,"女高",""))))</f>
        <v/>
      </c>
    </row>
    <row r="13" spans="1:94">
      <c r="A13" s="232"/>
      <c r="B13" s="151"/>
      <c r="C13" s="233"/>
      <c r="D13" s="234"/>
      <c r="E13" s="175"/>
      <c r="F13" s="175"/>
      <c r="G13" s="341"/>
      <c r="H13" s="235"/>
      <c r="I13" s="235"/>
      <c r="J13" s="176"/>
      <c r="K13" s="176"/>
      <c r="L13" s="236"/>
      <c r="M13" s="236"/>
      <c r="N13" s="176"/>
      <c r="O13" s="236"/>
      <c r="P13" s="182"/>
      <c r="Q13" s="182"/>
      <c r="R13" s="182"/>
      <c r="S13" s="345"/>
      <c r="T13" s="345"/>
      <c r="U13" s="345"/>
      <c r="V13" s="345"/>
      <c r="W13" s="236"/>
      <c r="X13" s="172"/>
      <c r="Y13" s="237"/>
      <c r="Z13" s="238"/>
      <c r="AA13" s="237"/>
      <c r="AB13" s="239"/>
      <c r="AC13" s="240"/>
      <c r="AD13" s="241"/>
      <c r="AE13" s="242"/>
      <c r="AF13" s="242"/>
      <c r="AG13" s="242"/>
      <c r="AH13" s="237"/>
      <c r="AI13" s="238"/>
      <c r="AJ13" s="237"/>
      <c r="AK13" s="239"/>
      <c r="AL13" s="240"/>
      <c r="AM13" s="241"/>
      <c r="AN13" s="242"/>
      <c r="AO13" s="242"/>
      <c r="AP13" s="242"/>
      <c r="AQ13" s="237"/>
      <c r="AR13" s="238"/>
      <c r="AS13" s="237"/>
      <c r="AT13" s="239"/>
      <c r="AU13" s="240"/>
      <c r="AV13" s="241"/>
      <c r="AW13" s="242"/>
      <c r="AX13" s="242"/>
      <c r="AY13" s="242"/>
      <c r="AZ13" s="237"/>
      <c r="BA13" s="238"/>
      <c r="BB13" s="237"/>
      <c r="BC13" s="239"/>
      <c r="BD13" s="240"/>
      <c r="BE13" s="241"/>
      <c r="BF13" s="242"/>
      <c r="BG13" s="242"/>
      <c r="BH13" s="242"/>
      <c r="BI13" s="173"/>
      <c r="BJ13" s="243"/>
      <c r="BK13" s="237"/>
      <c r="BL13" s="239"/>
      <c r="BM13" s="240"/>
      <c r="BN13" s="241"/>
      <c r="BO13" s="242"/>
      <c r="BP13" s="242"/>
      <c r="BQ13" s="242"/>
      <c r="BR13" s="173"/>
      <c r="BS13" s="243"/>
      <c r="BT13" s="237"/>
      <c r="BU13" s="239"/>
      <c r="BV13" s="240"/>
      <c r="BW13" s="241"/>
      <c r="BX13" s="242"/>
      <c r="BY13" s="242"/>
      <c r="BZ13" s="242"/>
      <c r="CA13" s="173"/>
      <c r="CB13" s="243"/>
      <c r="CC13" s="237"/>
      <c r="CD13" s="239"/>
      <c r="CE13" s="240"/>
      <c r="CF13" s="241"/>
      <c r="CG13" s="242"/>
      <c r="CH13" s="242"/>
      <c r="CI13" s="242"/>
      <c r="CJ13" s="244"/>
      <c r="CK13" s="240"/>
      <c r="CL13" s="240"/>
      <c r="CM13" s="240"/>
      <c r="CN13" s="245"/>
    </row>
    <row r="14" spans="1:94">
      <c r="A14" s="232"/>
      <c r="B14" s="246"/>
      <c r="C14" s="176"/>
      <c r="D14" s="176"/>
      <c r="E14" s="247"/>
      <c r="F14" s="248"/>
      <c r="G14" s="342"/>
      <c r="H14" s="235"/>
      <c r="I14" s="235"/>
      <c r="J14" s="176"/>
      <c r="K14" s="176"/>
      <c r="L14" s="236"/>
      <c r="M14" s="236"/>
      <c r="N14" s="176"/>
      <c r="O14" s="236"/>
      <c r="P14" s="182"/>
      <c r="Q14" s="182"/>
      <c r="R14" s="182"/>
      <c r="S14" s="345"/>
      <c r="T14" s="345"/>
      <c r="U14" s="345"/>
      <c r="V14" s="345"/>
      <c r="W14" s="236"/>
      <c r="X14" s="249"/>
      <c r="Y14" s="237"/>
      <c r="Z14" s="238"/>
      <c r="AA14" s="237"/>
      <c r="AB14" s="239"/>
      <c r="AC14" s="240"/>
      <c r="AD14" s="241"/>
      <c r="AE14" s="242"/>
      <c r="AF14" s="242"/>
      <c r="AG14" s="242"/>
      <c r="AH14" s="237"/>
      <c r="AI14" s="238"/>
      <c r="AJ14" s="237"/>
      <c r="AK14" s="239"/>
      <c r="AL14" s="240"/>
      <c r="AM14" s="241"/>
      <c r="AN14" s="242"/>
      <c r="AO14" s="242"/>
      <c r="AP14" s="242"/>
      <c r="AQ14" s="237"/>
      <c r="AR14" s="238"/>
      <c r="AS14" s="237"/>
      <c r="AT14" s="239"/>
      <c r="AU14" s="240"/>
      <c r="AV14" s="241"/>
      <c r="AW14" s="242"/>
      <c r="AX14" s="242"/>
      <c r="AY14" s="242"/>
      <c r="AZ14" s="237"/>
      <c r="BA14" s="238"/>
      <c r="BB14" s="237"/>
      <c r="BC14" s="239"/>
      <c r="BD14" s="240"/>
      <c r="BE14" s="241"/>
      <c r="BF14" s="242"/>
      <c r="BG14" s="242"/>
      <c r="BH14" s="242"/>
      <c r="BI14" s="173"/>
      <c r="BJ14" s="243"/>
      <c r="BK14" s="237"/>
      <c r="BL14" s="239"/>
      <c r="BM14" s="240"/>
      <c r="BN14" s="241"/>
      <c r="BO14" s="242"/>
      <c r="BP14" s="242"/>
      <c r="BQ14" s="242"/>
      <c r="BR14" s="173"/>
      <c r="BS14" s="243"/>
      <c r="BT14" s="237"/>
      <c r="BU14" s="239"/>
      <c r="BV14" s="240"/>
      <c r="BW14" s="241"/>
      <c r="BX14" s="242"/>
      <c r="BY14" s="242"/>
      <c r="BZ14" s="242"/>
      <c r="CA14" s="173"/>
      <c r="CB14" s="243"/>
      <c r="CC14" s="237"/>
      <c r="CD14" s="239"/>
      <c r="CE14" s="240"/>
      <c r="CF14" s="241"/>
      <c r="CG14" s="242"/>
      <c r="CH14" s="242"/>
      <c r="CI14" s="242"/>
      <c r="CJ14" s="244"/>
      <c r="CK14" s="240"/>
      <c r="CL14" s="240"/>
      <c r="CM14" s="240"/>
      <c r="CN14" s="245"/>
    </row>
    <row r="15" spans="1:94">
      <c r="A15" s="166">
        <f>Z15</f>
        <v/>
      </c>
      <c r="B15" s="250"/>
      <c r="C15" s="250"/>
      <c r="D15" s="250"/>
      <c r="E15" s="251" t="s">
        <v>322</v>
      </c>
      <c r="F15" s="251"/>
      <c r="G15" s="343">
        <f>SUM(G6:G14)</f>
        <v>3612663</v>
      </c>
      <c r="H15" s="250">
        <f>SUM(H6:H14)</f>
        <v>4392</v>
      </c>
      <c r="I15" s="250">
        <f>SUM(I6:I14)</f>
        <v>0</v>
      </c>
      <c r="J15" s="250">
        <f>SUM(J6:J14)</f>
        <v>102581</v>
      </c>
      <c r="K15" s="250">
        <f>SUM(K6:K14)</f>
        <v>1259</v>
      </c>
      <c r="L15" s="252">
        <f>IFERROR(K15/J15,"-")</f>
        <v>0.012273227985689</v>
      </c>
      <c r="M15" s="253">
        <f>SUM(M6:M14)</f>
        <v>928</v>
      </c>
      <c r="N15" s="253">
        <f>SUM(N6:N14)</f>
        <v>219</v>
      </c>
      <c r="O15" s="252">
        <f>IFERROR(M15/K15,"-")</f>
        <v>0.73709293089754</v>
      </c>
      <c r="P15" s="254">
        <f>IFERROR(G15/K15,"-")</f>
        <v>2869.4702144559</v>
      </c>
      <c r="Q15" s="255">
        <f>SUM(Q6:Q14)</f>
        <v>100</v>
      </c>
      <c r="R15" s="252">
        <f>IFERROR(Q15/K15,"-")</f>
        <v>0.079428117553614</v>
      </c>
      <c r="S15" s="343">
        <f>SUM(S6:S14)</f>
        <v>1374800</v>
      </c>
      <c r="T15" s="343">
        <f>IFERROR(S15/K15,"-")</f>
        <v>1091.9777601271</v>
      </c>
      <c r="U15" s="343">
        <f>IFERROR(S15/Q15,"-")</f>
        <v>13748</v>
      </c>
      <c r="V15" s="343">
        <f>S15-G15</f>
        <v>-2237863</v>
      </c>
      <c r="W15" s="256">
        <f>S15/G15</f>
        <v>0.38055030319739</v>
      </c>
      <c r="X15" s="257"/>
      <c r="Y15" s="258"/>
      <c r="Z15" s="258"/>
      <c r="AA15" s="258"/>
      <c r="AB15" s="258"/>
      <c r="AC15" s="258"/>
      <c r="AD15" s="258"/>
      <c r="AE15" s="258"/>
      <c r="AF15" s="258"/>
      <c r="AG15" s="258"/>
      <c r="AH15" s="258"/>
      <c r="AI15" s="258"/>
      <c r="AJ15" s="258"/>
      <c r="AK15" s="258"/>
      <c r="AL15" s="258"/>
      <c r="AM15" s="258"/>
      <c r="AN15" s="258"/>
      <c r="AO15" s="258"/>
      <c r="AP15" s="258"/>
      <c r="AQ15" s="258"/>
      <c r="AR15" s="258"/>
      <c r="AS15" s="258"/>
      <c r="AT15" s="258"/>
      <c r="AU15" s="258"/>
      <c r="AV15" s="258"/>
      <c r="AW15" s="258"/>
      <c r="AX15" s="258"/>
      <c r="AY15" s="258"/>
      <c r="AZ15" s="258"/>
      <c r="BA15" s="258"/>
      <c r="BB15" s="258"/>
      <c r="BC15" s="258"/>
      <c r="BD15" s="258"/>
      <c r="BE15" s="258"/>
      <c r="BF15" s="258"/>
      <c r="BG15" s="258"/>
      <c r="BH15" s="258"/>
      <c r="BI15" s="258"/>
      <c r="BJ15" s="258"/>
      <c r="BK15" s="258"/>
      <c r="BL15" s="258"/>
      <c r="BM15" s="258"/>
      <c r="BN15" s="258"/>
      <c r="BO15" s="258"/>
      <c r="BP15" s="258"/>
      <c r="BQ15" s="258"/>
      <c r="BR15" s="258"/>
      <c r="BS15" s="258"/>
      <c r="BT15" s="258"/>
      <c r="BU15" s="258"/>
      <c r="BV15" s="258"/>
      <c r="BW15" s="258"/>
      <c r="BX15" s="258"/>
      <c r="BY15" s="258"/>
      <c r="BZ15" s="258"/>
      <c r="CA15" s="258"/>
      <c r="CB15" s="258"/>
      <c r="CC15" s="258"/>
      <c r="CD15" s="258"/>
      <c r="CE15" s="258"/>
      <c r="CF15" s="258"/>
      <c r="CG15" s="258"/>
      <c r="CH15" s="258"/>
      <c r="CI15" s="258"/>
      <c r="CJ15" s="258"/>
      <c r="CK15" s="258"/>
      <c r="CL15" s="258"/>
      <c r="CM15" s="258"/>
      <c r="CN15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  <mergeCell ref="A11:A11"/>
    <mergeCell ref="G11:G11"/>
    <mergeCell ref="P11:P11"/>
    <mergeCell ref="V11:V11"/>
    <mergeCell ref="W11:W11"/>
    <mergeCell ref="A12:A12"/>
    <mergeCell ref="G12:G12"/>
    <mergeCell ref="P12:P12"/>
    <mergeCell ref="V12:V12"/>
    <mergeCell ref="W12:W12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新聞</vt:lpstr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