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  <sheet name="アプリストア" sheetId="7" r:id="rId10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<sst xmlns="http://schemas.openxmlformats.org/spreadsheetml/2006/main" uniqueCount="406">
  <si>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</si>
  <si>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</si>
  <si>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</si>
  <si>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</si>
  <si>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</si>
  <si>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</si>
  <si>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</si>
  <si>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</si>
  <si>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</si>
  <si>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</si>
  <si>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</si>
  <si>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</si>
  <si>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</si>
  <si>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</si>
  <si>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</si>
  <si>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</si>
  <si>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</si>
  <si>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</si>
  <si>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</si>
  <si>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</si>
  <si>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</si>
  <si>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</si>
  <si>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</si>
  <si>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</si>
  <si>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</si>
  <si>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</si>
  <si>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</si>
  <si>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</si>
  <si>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アプリストア</t>
  </si>
  <si>
    <t>03月</t>
  </si>
  <si>
    <t>アイメール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</si>
  <si>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</si>
  <si>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</si>
  <si>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</si>
  <si>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</si>
  <si>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</si>
  <si>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</si>
  <si>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</si>
  <si>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</si>
  <si>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</si>
  <si>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</si>
  <si>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</si>
  <si>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</si>
  <si>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</si>
  <si>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</si>
  <si>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</si>
  <si>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</si>
  <si>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</si>
  <si>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</si>
  <si>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</si>
  <si>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</si>
  <si>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</si>
  <si>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</si>
  <si>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</si>
  <si>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</si>
  <si>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</si>
  <si>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</si>
  <si>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</si>
  <si>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</si>
  <si>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</si>
  <si>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</si>
  <si>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</si>
  <si>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</si>
  <si>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</si>
  <si>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</si>
  <si>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sms_u941</t>
  </si>
  <si>
    <t>記事風版</t>
  </si>
  <si>
    <t>もう５０代の熟女だけど、試しに付き合ってみる？</t>
  </si>
  <si>
    <t>i34</t>
  </si>
  <si>
    <t>スポニチ関東</t>
  </si>
  <si>
    <t>4C終面全5段</t>
  </si>
  <si>
    <t>3月03日(日)</t>
  </si>
  <si>
    <t>sms_u942</t>
  </si>
  <si>
    <t>スポニチ関西</t>
  </si>
  <si>
    <t>sms_u943</t>
  </si>
  <si>
    <t>スポニチ西部</t>
  </si>
  <si>
    <t>sms_u944</t>
  </si>
  <si>
    <t>スポニチ北海道</t>
  </si>
  <si>
    <t>smss1530</t>
  </si>
  <si>
    <t>(空電共通)</t>
  </si>
  <si>
    <t>空電</t>
  </si>
  <si>
    <t>空電(共通)</t>
  </si>
  <si>
    <t>1月01日(木)</t>
  </si>
  <si>
    <t>sms_u945</t>
  </si>
  <si>
    <t>求む！５０歳以上の女性と…</t>
  </si>
  <si>
    <t>サンスポ関東</t>
  </si>
  <si>
    <t>3月10日(日)</t>
  </si>
  <si>
    <t>smss1531</t>
  </si>
  <si>
    <t>sms_u946</t>
  </si>
  <si>
    <t>女性と出会って５分で</t>
  </si>
  <si>
    <t>GOGO(i31)</t>
  </si>
  <si>
    <t>サンスポ関西</t>
  </si>
  <si>
    <t>全5段</t>
  </si>
  <si>
    <t>3月02日(土)</t>
  </si>
  <si>
    <t>smss1532</t>
  </si>
  <si>
    <t>sms_u947</t>
  </si>
  <si>
    <t>C版</t>
  </si>
  <si>
    <t>依存症男性急増中！？</t>
  </si>
  <si>
    <t>i38</t>
  </si>
  <si>
    <t>3月17日(日)</t>
  </si>
  <si>
    <t>smss1533</t>
  </si>
  <si>
    <t>sms_u948</t>
  </si>
  <si>
    <t>右女３</t>
  </si>
  <si>
    <t>※雑誌版 「求む！」キャッチ</t>
  </si>
  <si>
    <t>ニッカン関東</t>
  </si>
  <si>
    <t>3月30日(土)</t>
  </si>
  <si>
    <t>smss1534</t>
  </si>
  <si>
    <t>sms_u949</t>
  </si>
  <si>
    <t>①求む！５０歳以上の女性と…</t>
  </si>
  <si>
    <t>半2段つかみ20段保証</t>
  </si>
  <si>
    <t>sms_u950</t>
  </si>
  <si>
    <t>②もう５０代の熟女だけど、試しに付き合ってみる？</t>
  </si>
  <si>
    <t>sms_u951</t>
  </si>
  <si>
    <t>③女性と出会って５分で</t>
  </si>
  <si>
    <t>smss1535</t>
  </si>
  <si>
    <t>sms_u952</t>
  </si>
  <si>
    <t>黒：右女３</t>
  </si>
  <si>
    <t>smss1536</t>
  </si>
  <si>
    <t>sms_u953</t>
  </si>
  <si>
    <t>熟女版</t>
  </si>
  <si>
    <t>smss1537</t>
  </si>
  <si>
    <t>sms_u954</t>
  </si>
  <si>
    <t>漫画版</t>
  </si>
  <si>
    <t>smss1538</t>
  </si>
  <si>
    <t>sms_u955</t>
  </si>
  <si>
    <t>3月16日(土)</t>
  </si>
  <si>
    <t>smss1539</t>
  </si>
  <si>
    <t>sms_u956</t>
  </si>
  <si>
    <t>3月24日(日)</t>
  </si>
  <si>
    <t>smss1540</t>
  </si>
  <si>
    <t>sms_u957</t>
  </si>
  <si>
    <t>雑誌版</t>
  </si>
  <si>
    <t>トゥギャザーする女性をゲットしようぜ！</t>
  </si>
  <si>
    <t>3月23日(土)</t>
  </si>
  <si>
    <t>smss1541</t>
  </si>
  <si>
    <t>sms_u958</t>
  </si>
  <si>
    <t>黒：記事風版</t>
  </si>
  <si>
    <t>五十路女性から逆指名</t>
  </si>
  <si>
    <t>デイリースポーツ関西</t>
  </si>
  <si>
    <t>smss1542</t>
  </si>
  <si>
    <t>sms_u959</t>
  </si>
  <si>
    <t>smss1543</t>
  </si>
  <si>
    <t>sms_u960</t>
  </si>
  <si>
    <t>smss1544</t>
  </si>
  <si>
    <t>sms_u961</t>
  </si>
  <si>
    <t>ニッカン関東 休刊日</t>
  </si>
  <si>
    <t>3月04日(月)</t>
  </si>
  <si>
    <t>smss1545</t>
  </si>
  <si>
    <t>sms_u962</t>
  </si>
  <si>
    <t>４コマ漫画版</t>
  </si>
  <si>
    <t>ニッカン関西</t>
  </si>
  <si>
    <t>3月09日(土)</t>
  </si>
  <si>
    <t>smss1546</t>
  </si>
  <si>
    <t>sms_u963</t>
  </si>
  <si>
    <t>smss1547</t>
  </si>
  <si>
    <t>sms_u964</t>
  </si>
  <si>
    <t>九スポ</t>
  </si>
  <si>
    <t>3月31日(日)</t>
  </si>
  <si>
    <t>smss1548</t>
  </si>
  <si>
    <t>sms_u965</t>
  </si>
  <si>
    <t>smss1549</t>
  </si>
  <si>
    <t>sms_u966</t>
  </si>
  <si>
    <t>スポーツ報知関東 1回目</t>
  </si>
  <si>
    <t>4C終面雑報</t>
  </si>
  <si>
    <t>smss1550</t>
  </si>
  <si>
    <t>sms_u967</t>
  </si>
  <si>
    <t>スポーツ報知関東 2回目</t>
  </si>
  <si>
    <t>3月07日(木)</t>
  </si>
  <si>
    <t>smss1551</t>
  </si>
  <si>
    <t>sms_u968</t>
  </si>
  <si>
    <t>4コマ漫画版</t>
  </si>
  <si>
    <t>50代の女性と出会えるサイト</t>
  </si>
  <si>
    <t>スポーツ報知関東</t>
  </si>
  <si>
    <t>終面全5段</t>
  </si>
  <si>
    <t>smss1552</t>
  </si>
  <si>
    <t>sms_u969</t>
  </si>
  <si>
    <t>五十代以上の女性との出会いの場</t>
  </si>
  <si>
    <t>smss1553</t>
  </si>
  <si>
    <t>sms_u970</t>
  </si>
  <si>
    <t>L版熟女＋漫画</t>
  </si>
  <si>
    <t>四十代以上の女性との出会い</t>
  </si>
  <si>
    <t>スポーツ報知関西</t>
  </si>
  <si>
    <t>smss1554</t>
  </si>
  <si>
    <t>sms_u971</t>
  </si>
  <si>
    <t>①59「出会いの大御所〇〇に危機！サービス史上最大の男性不足」</t>
  </si>
  <si>
    <t>sms_u972</t>
  </si>
  <si>
    <t>②60「私、バッグが好きなの（A子さん47歳）」</t>
  </si>
  <si>
    <t>半3段つかみ20段保証</t>
  </si>
  <si>
    <t>sms_u973</t>
  </si>
  <si>
    <t>③61「○○に登録したら一発でデキました！」</t>
  </si>
  <si>
    <t>半5段つかみ20段保証</t>
  </si>
  <si>
    <t>smss1555</t>
  </si>
  <si>
    <t>空電 (共通)</t>
  </si>
  <si>
    <t>sms_u974</t>
  </si>
  <si>
    <t>中京スポーツ</t>
  </si>
  <si>
    <t>3月15日(金)</t>
  </si>
  <si>
    <t>smss1556</t>
  </si>
  <si>
    <t>sms_u975</t>
  </si>
  <si>
    <t>久々にすごく興奮した</t>
  </si>
  <si>
    <t>3月01日(金)</t>
  </si>
  <si>
    <t>smss1557</t>
  </si>
  <si>
    <t>sms_u976</t>
  </si>
  <si>
    <t>記事枠</t>
  </si>
  <si>
    <t>smss1570</t>
  </si>
  <si>
    <t>新聞 TOTAL</t>
  </si>
  <si>
    <t>●雑誌 広告</t>
  </si>
  <si>
    <t>sms_u936</t>
  </si>
  <si>
    <t>カミオン</t>
  </si>
  <si>
    <t>4C1P</t>
  </si>
  <si>
    <t>smss1525</t>
  </si>
  <si>
    <t>sms_u937</t>
  </si>
  <si>
    <t>新50代版</t>
  </si>
  <si>
    <t>FLASH</t>
  </si>
  <si>
    <t>3月12日(火)</t>
  </si>
  <si>
    <t>smss1526</t>
  </si>
  <si>
    <t>sms_u938</t>
  </si>
  <si>
    <t>週刊実話</t>
  </si>
  <si>
    <t>表4</t>
  </si>
  <si>
    <t>3月14日(木)</t>
  </si>
  <si>
    <t>smss1527</t>
  </si>
  <si>
    <t>sms_u939</t>
  </si>
  <si>
    <t>求む50歳以上の女性と恋愛・結婚したい男性</t>
  </si>
  <si>
    <t>Tvnavi</t>
  </si>
  <si>
    <t>(月間Tvnavi)①</t>
  </si>
  <si>
    <t>smss1528</t>
  </si>
  <si>
    <t>sms_u940</t>
  </si>
  <si>
    <t>★出会いにコミット！今この出会いが超アツい</t>
  </si>
  <si>
    <t>smss1529</t>
  </si>
  <si>
    <t>smss1473</t>
  </si>
  <si>
    <t>いろいろ</t>
  </si>
  <si>
    <t>企画枠_横4コマ</t>
  </si>
  <si>
    <t>R55編集企画枠</t>
  </si>
  <si>
    <t>企画枠</t>
  </si>
  <si>
    <t>smss1474</t>
  </si>
  <si>
    <t>セレブ妻狩り編集企画枠</t>
  </si>
  <si>
    <t>smss1510</t>
  </si>
  <si>
    <t>双葉社</t>
  </si>
  <si>
    <t>CCG用</t>
  </si>
  <si>
    <t>週刊大衆.2W月（コミュニケーションガイド） 2枠</t>
  </si>
  <si>
    <t>3月11日(月)</t>
  </si>
  <si>
    <t>sms_a762</t>
  </si>
  <si>
    <t>コアマガジン</t>
  </si>
  <si>
    <t>2Pスポーツ新聞_v02_アイ(下着)桃瀬さん</t>
  </si>
  <si>
    <t>実話BUNKA超タブー</t>
  </si>
  <si>
    <t>4C2P</t>
  </si>
  <si>
    <t>smss1511</t>
  </si>
  <si>
    <t>sms_a761</t>
  </si>
  <si>
    <t>大洋図書</t>
  </si>
  <si>
    <t>5Pエロ画像メイン</t>
  </si>
  <si>
    <t>昭和の不思議101</t>
  </si>
  <si>
    <t>1C5P</t>
  </si>
  <si>
    <t>smss1509</t>
  </si>
  <si>
    <t>sms_a763</t>
  </si>
  <si>
    <t>ジーオーティー</t>
  </si>
  <si>
    <t>2P中心でか文字</t>
  </si>
  <si>
    <t>ZUBA!王</t>
  </si>
  <si>
    <t>smss1512</t>
  </si>
  <si>
    <t>sms_a764</t>
  </si>
  <si>
    <t>実話ナックルズGOLD</t>
  </si>
  <si>
    <t>smss1513</t>
  </si>
  <si>
    <t>sms_a765</t>
  </si>
  <si>
    <t>5P風俗(森下さん)</t>
  </si>
  <si>
    <t>あなたの知らない絶望社会</t>
  </si>
  <si>
    <t>smss1514</t>
  </si>
  <si>
    <t>sms_a766</t>
  </si>
  <si>
    <t>臨増ナックルズDX</t>
  </si>
  <si>
    <t>smss1515</t>
  </si>
  <si>
    <t>sms_a767</t>
  </si>
  <si>
    <t>袋とじ開ける前に！漫画</t>
  </si>
  <si>
    <t>実話BUNKAタブー</t>
  </si>
  <si>
    <t>袋とじ表4　4C1P</t>
  </si>
  <si>
    <t>smss1516</t>
  </si>
  <si>
    <t>sms_a768</t>
  </si>
  <si>
    <t>日本ジャーナル出版</t>
  </si>
  <si>
    <t>週刊実話増刊「実話ザ・タブー」</t>
  </si>
  <si>
    <t>3月27日(水)</t>
  </si>
  <si>
    <t>smss1517</t>
  </si>
  <si>
    <t>sms_a744</t>
  </si>
  <si>
    <t>ソフト・オン・デマンド</t>
  </si>
  <si>
    <t>1P記事_求む！中高年男性版（OL風）_アイ</t>
  </si>
  <si>
    <t>SOD女子社員</t>
  </si>
  <si>
    <t>編集対向4C1P</t>
  </si>
  <si>
    <t>3月28日(木)</t>
  </si>
  <si>
    <t>smss1456</t>
  </si>
  <si>
    <t>sms_a769</t>
  </si>
  <si>
    <t>日本文芸社</t>
  </si>
  <si>
    <t>1P記事_求む！中高年男性版_アイ</t>
  </si>
  <si>
    <t>週刊漫画ゴラク</t>
  </si>
  <si>
    <t>1C1P</t>
  </si>
  <si>
    <t>3月29日(金)</t>
  </si>
  <si>
    <t>smss1518</t>
  </si>
  <si>
    <t>雑誌 TOTAL</t>
  </si>
  <si>
    <t>●DVD 広告</t>
  </si>
  <si>
    <t>sms_a748</t>
  </si>
  <si>
    <t>インフォメディア</t>
  </si>
  <si>
    <t>DVD漫画まさお</t>
  </si>
  <si>
    <t>A5、日版PB、540円、8万部</t>
  </si>
  <si>
    <t>mv20i</t>
  </si>
  <si>
    <t>中にほしがるドスケベ五十路六十路妻!</t>
  </si>
  <si>
    <t>DVD対向4C1P</t>
  </si>
  <si>
    <t>smss1460</t>
  </si>
  <si>
    <t>sms_a749</t>
  </si>
  <si>
    <t>ダイアプレス</t>
  </si>
  <si>
    <t>DVD4コマ</t>
  </si>
  <si>
    <t>A4、日版PB、780円</t>
  </si>
  <si>
    <t>極BODY</t>
  </si>
  <si>
    <t>DVD袋表4C</t>
  </si>
  <si>
    <t>smss1461</t>
  </si>
  <si>
    <t>sms_a750</t>
  </si>
  <si>
    <t>ぶんか社</t>
  </si>
  <si>
    <t>EXCITING MAX!SPECIAL</t>
  </si>
  <si>
    <t>DVD袋裏1C+コンテンツ枠</t>
  </si>
  <si>
    <t>smss1462</t>
  </si>
  <si>
    <t>sms_a751</t>
  </si>
  <si>
    <t>好色妻が悶えるエロドラマ</t>
  </si>
  <si>
    <t>DVD袋裏4C</t>
  </si>
  <si>
    <t>3月13日(水)</t>
  </si>
  <si>
    <t>smss1463</t>
  </si>
  <si>
    <t>sms_a752</t>
  </si>
  <si>
    <t>三和出版</t>
  </si>
  <si>
    <t>A4、セブンPB、750円、7万部</t>
  </si>
  <si>
    <t>平成夜這い妻</t>
  </si>
  <si>
    <t>smss1464</t>
  </si>
  <si>
    <t>sms_a753</t>
  </si>
  <si>
    <t>A5、日版PB、600円、7万部</t>
  </si>
  <si>
    <t>追求!ドロ沼不倫</t>
  </si>
  <si>
    <t>smss1465</t>
  </si>
  <si>
    <t>sms_a754</t>
  </si>
  <si>
    <t>A4、CVS、840円、7万部</t>
  </si>
  <si>
    <t>接吻狂い</t>
  </si>
  <si>
    <t>3月18日(月)</t>
  </si>
  <si>
    <t>smss1466</t>
  </si>
  <si>
    <t>sms_a755</t>
  </si>
  <si>
    <t>極上人妻DX</t>
  </si>
  <si>
    <t>3月19日(火)</t>
  </si>
  <si>
    <t>smss1467</t>
  </si>
  <si>
    <t>sms_a756</t>
  </si>
  <si>
    <t>MAZI!</t>
  </si>
  <si>
    <t>DVD袋裏4C+コンテンツ枠</t>
  </si>
  <si>
    <t>smss1468</t>
  </si>
  <si>
    <t>sms_a770</t>
  </si>
  <si>
    <t>一水社</t>
  </si>
  <si>
    <t>A5、日版PB、定価540円</t>
  </si>
  <si>
    <t>しろうと美人妻中出し新作裏DVD270分</t>
  </si>
  <si>
    <t>3月20日(水)</t>
  </si>
  <si>
    <t>smss1519</t>
  </si>
  <si>
    <t>sms_a772</t>
  </si>
  <si>
    <t>B5、CVSセブン以外、500円</t>
  </si>
  <si>
    <t>しろうと美人妻地下DVD270分BLACK</t>
  </si>
  <si>
    <t>smss1521</t>
  </si>
  <si>
    <t>sms_a757</t>
  </si>
  <si>
    <t>DVDヨロシク!</t>
  </si>
  <si>
    <t>DVD貼付け面4C1/3P</t>
  </si>
  <si>
    <t>3月21日(木)</t>
  </si>
  <si>
    <t>smss1469</t>
  </si>
  <si>
    <t>sms_a758</t>
  </si>
  <si>
    <t>迷ったらコレ!!!!DVD再生して3分で即ヌケます。</t>
  </si>
  <si>
    <t>3月22日(金)</t>
  </si>
  <si>
    <t>smss1470</t>
  </si>
  <si>
    <t>sms_a759</t>
  </si>
  <si>
    <t>RUNA</t>
  </si>
  <si>
    <t>3月26日(火)</t>
  </si>
  <si>
    <t>smss1471</t>
  </si>
  <si>
    <t>sms_a760</t>
  </si>
  <si>
    <t>B5、日版PB、540円、8万部</t>
  </si>
  <si>
    <t>本物奥さまの密会映像!!凄まじい悶絶!絶頂の瞬間!</t>
  </si>
  <si>
    <t>smss1472</t>
  </si>
  <si>
    <t>sms_a771</t>
  </si>
  <si>
    <t>A4、書店売、定価1500円</t>
  </si>
  <si>
    <t>中出しGIANT～素人妻たちの秘め事　地下DVD9時間</t>
  </si>
  <si>
    <t>DVD貼付け面4C1/2P</t>
  </si>
  <si>
    <t>smss1520</t>
  </si>
  <si>
    <t>DVD TOTAL</t>
  </si>
  <si>
    <t>●アフィリエイト 広告</t>
  </si>
  <si>
    <t>UA</t>
  </si>
  <si>
    <t>AF単価</t>
  </si>
  <si>
    <t>20歳以上</t>
  </si>
  <si>
    <t>dsn214</t>
  </si>
  <si>
    <t>SP</t>
  </si>
  <si>
    <t>i09</t>
  </si>
  <si>
    <t>悪徳サーチパック PC</t>
  </si>
  <si>
    <t>dsn291</t>
  </si>
  <si>
    <t>MB</t>
  </si>
  <si>
    <t>ドコモ公式SEO</t>
  </si>
  <si>
    <t>frk005</t>
  </si>
  <si>
    <t>m_retry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</si>
  <si>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</si>
  <si>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</si>
  <si>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</si>
  <si>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</si>
  <si>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</si>
  <si>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</si>
  <si>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yi05</t>
  </si>
  <si>
    <t>YDN⑤</t>
  </si>
  <si>
    <t>sms_yss</t>
  </si>
  <si>
    <t>yi06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</si>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</sst>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65</v>
      </c>
      <c r="D6" s="330">
        <v>5375000</v>
      </c>
      <c r="E6" s="79">
        <v>0</v>
      </c>
      <c r="F6" s="79">
        <v>0</v>
      </c>
      <c r="G6" s="79">
        <v>0</v>
      </c>
      <c r="H6" s="89">
        <v>0</v>
      </c>
      <c r="I6" s="90">
        <v>0</v>
      </c>
      <c r="J6" s="143">
        <f>H6+I6</f>
        <v>0</v>
      </c>
      <c r="K6" s="80" t="str">
        <f>IFERROR(J6/G6,"-")</f>
        <v>-</v>
      </c>
      <c r="L6" s="79">
        <v>0</v>
      </c>
      <c r="M6" s="79">
        <v>0</v>
      </c>
      <c r="N6" s="80" t="str">
        <f>IFERROR(L6/J6,"-")</f>
        <v>-</v>
      </c>
      <c r="O6" s="81" t="str">
        <f>IFERROR(D6/J6,"-")</f>
        <v>-</v>
      </c>
      <c r="P6" s="82">
        <v>0</v>
      </c>
      <c r="Q6" s="80" t="str">
        <f>IFERROR(P6/J6,"-")</f>
        <v>-</v>
      </c>
      <c r="R6" s="335">
        <v>0</v>
      </c>
      <c r="S6" s="336" t="str">
        <f>IFERROR(R6/J6,"-")</f>
        <v>-</v>
      </c>
      <c r="T6" s="336" t="str">
        <f>IFERROR(R6/P6,"-")</f>
        <v>-</v>
      </c>
      <c r="U6" s="330">
        <f>IFERROR(R6-D6,"-")</f>
        <v>-5375000</v>
      </c>
      <c r="V6" s="83">
        <f>R6/D6</f>
        <v>0</v>
      </c>
      <c r="W6" s="77"/>
      <c r="X6" s="142"/>
    </row>
    <row r="7" spans="1:24">
      <c r="A7" s="78"/>
      <c r="B7" s="84" t="s">
        <v>24</v>
      </c>
      <c r="C7" s="84">
        <v>33</v>
      </c>
      <c r="D7" s="330">
        <v>1883000</v>
      </c>
      <c r="E7" s="79">
        <v>0</v>
      </c>
      <c r="F7" s="79">
        <v>0</v>
      </c>
      <c r="G7" s="79">
        <v>0</v>
      </c>
      <c r="H7" s="89">
        <v>0</v>
      </c>
      <c r="I7" s="90">
        <v>0</v>
      </c>
      <c r="J7" s="143">
        <f>H7+I7</f>
        <v>0</v>
      </c>
      <c r="K7" s="80" t="str">
        <f>IFERROR(J7/G7,"-")</f>
        <v>-</v>
      </c>
      <c r="L7" s="79">
        <v>0</v>
      </c>
      <c r="M7" s="79">
        <v>0</v>
      </c>
      <c r="N7" s="80" t="str">
        <f>IFERROR(L7/J7,"-")</f>
        <v>-</v>
      </c>
      <c r="O7" s="81" t="str">
        <f>IFERROR(D7/J7,"-")</f>
        <v>-</v>
      </c>
      <c r="P7" s="82">
        <v>0</v>
      </c>
      <c r="Q7" s="80" t="str">
        <f>IFERROR(P7/J7,"-")</f>
        <v>-</v>
      </c>
      <c r="R7" s="335">
        <v>0</v>
      </c>
      <c r="S7" s="336" t="str">
        <f>IFERROR(R7/J7,"-")</f>
        <v>-</v>
      </c>
      <c r="T7" s="336" t="str">
        <f>IFERROR(R7/P7,"-")</f>
        <v>-</v>
      </c>
      <c r="U7" s="330">
        <f>IFERROR(R7-D7,"-")</f>
        <v>-1883000</v>
      </c>
      <c r="V7" s="83">
        <f>R7/D7</f>
        <v>0</v>
      </c>
      <c r="W7" s="77"/>
      <c r="X7" s="142"/>
    </row>
    <row r="8" spans="1:24">
      <c r="A8" s="78"/>
      <c r="B8" s="84" t="s">
        <v>25</v>
      </c>
      <c r="C8" s="84">
        <v>32</v>
      </c>
      <c r="D8" s="330">
        <v>1590000</v>
      </c>
      <c r="E8" s="79">
        <v>0</v>
      </c>
      <c r="F8" s="79">
        <v>0</v>
      </c>
      <c r="G8" s="79">
        <v>0</v>
      </c>
      <c r="H8" s="89">
        <v>0</v>
      </c>
      <c r="I8" s="90">
        <v>0</v>
      </c>
      <c r="J8" s="143">
        <f>H8+I8</f>
        <v>0</v>
      </c>
      <c r="K8" s="80" t="str">
        <f>IFERROR(J8/G8,"-")</f>
        <v>-</v>
      </c>
      <c r="L8" s="79">
        <v>0</v>
      </c>
      <c r="M8" s="79">
        <v>0</v>
      </c>
      <c r="N8" s="80" t="str">
        <f>IFERROR(L8/J8,"-")</f>
        <v>-</v>
      </c>
      <c r="O8" s="81" t="str">
        <f>IFERROR(D8/J8,"-")</f>
        <v>-</v>
      </c>
      <c r="P8" s="82">
        <v>0</v>
      </c>
      <c r="Q8" s="80" t="str">
        <f>IFERROR(P8/J8,"-")</f>
        <v>-</v>
      </c>
      <c r="R8" s="335">
        <v>0</v>
      </c>
      <c r="S8" s="336" t="str">
        <f>IFERROR(R8/J8,"-")</f>
        <v>-</v>
      </c>
      <c r="T8" s="336" t="str">
        <f>IFERROR(R8/P8,"-")</f>
        <v>-</v>
      </c>
      <c r="U8" s="330">
        <f>IFERROR(R8-D8,"-")</f>
        <v>-1590000</v>
      </c>
      <c r="V8" s="83">
        <f>R8/D8</f>
        <v>0</v>
      </c>
      <c r="W8" s="77"/>
      <c r="X8" s="142"/>
    </row>
    <row r="9" spans="1:24">
      <c r="A9" s="78"/>
      <c r="B9" s="84" t="s">
        <v>26</v>
      </c>
      <c r="C9" s="84">
        <v>4</v>
      </c>
      <c r="D9" s="330">
        <v>0</v>
      </c>
      <c r="E9" s="79">
        <v>0</v>
      </c>
      <c r="F9" s="79">
        <v>0</v>
      </c>
      <c r="G9" s="79">
        <v>0</v>
      </c>
      <c r="H9" s="89">
        <v>0</v>
      </c>
      <c r="I9" s="90">
        <v>0</v>
      </c>
      <c r="J9" s="143">
        <f>H9+I9</f>
        <v>0</v>
      </c>
      <c r="K9" s="80" t="str">
        <f>IFERROR(J9/G9,"-")</f>
        <v>-</v>
      </c>
      <c r="L9" s="79">
        <v>0</v>
      </c>
      <c r="M9" s="79">
        <v>0</v>
      </c>
      <c r="N9" s="80" t="str">
        <f>IFERROR(L9/J9,"-")</f>
        <v>-</v>
      </c>
      <c r="O9" s="81" t="str">
        <f>IFERROR(D9/J9,"-")</f>
        <v>-</v>
      </c>
      <c r="P9" s="82">
        <v>0</v>
      </c>
      <c r="Q9" s="80" t="str">
        <f>IFERROR(P9/J9,"-")</f>
        <v>-</v>
      </c>
      <c r="R9" s="335">
        <v>0</v>
      </c>
      <c r="S9" s="336" t="str">
        <f>IFERROR(R9/J9,"-")</f>
        <v>-</v>
      </c>
      <c r="T9" s="336" t="str">
        <f>IFERROR(R9/P9,"-")</f>
        <v>-</v>
      </c>
      <c r="U9" s="330">
        <f>IFERROR(R9-D9,"-")</f>
        <v>0</v>
      </c>
      <c r="V9" s="83" t="str">
        <f>R9/D9</f>
        <v>0</v>
      </c>
      <c r="W9" s="77"/>
      <c r="X9" s="142"/>
    </row>
    <row r="10" spans="1:24">
      <c r="A10" s="78"/>
      <c r="B10" s="84" t="s">
        <v>27</v>
      </c>
      <c r="C10" s="84">
        <v>2</v>
      </c>
      <c r="D10" s="330">
        <v>0</v>
      </c>
      <c r="E10" s="79">
        <v>0</v>
      </c>
      <c r="F10" s="79">
        <v>0</v>
      </c>
      <c r="G10" s="79">
        <v>0</v>
      </c>
      <c r="H10" s="89">
        <v>0</v>
      </c>
      <c r="I10" s="90">
        <v>0</v>
      </c>
      <c r="J10" s="143">
        <f>H10+I10</f>
        <v>0</v>
      </c>
      <c r="K10" s="80" t="str">
        <f>IFERROR(J10/G10,"-")</f>
        <v>-</v>
      </c>
      <c r="L10" s="79">
        <v>0</v>
      </c>
      <c r="M10" s="79">
        <v>0</v>
      </c>
      <c r="N10" s="80" t="str">
        <f>IFERROR(L10/J10,"-")</f>
        <v>-</v>
      </c>
      <c r="O10" s="81" t="str">
        <f>IFERROR(D10/J10,"-")</f>
        <v>-</v>
      </c>
      <c r="P10" s="82">
        <v>0</v>
      </c>
      <c r="Q10" s="80" t="str">
        <f>IFERROR(P10/J10,"-")</f>
        <v>-</v>
      </c>
      <c r="R10" s="335">
        <v>0</v>
      </c>
      <c r="S10" s="336" t="str">
        <f>IFERROR(R10/J10,"-")</f>
        <v>-</v>
      </c>
      <c r="T10" s="336" t="str">
        <f>IFERROR(R10/P10,"-")</f>
        <v>-</v>
      </c>
      <c r="U10" s="330">
        <f>IFERROR(R10-D10,"-")</f>
        <v>0</v>
      </c>
      <c r="V10" s="83" t="str">
        <f>R10/D10</f>
        <v>0</v>
      </c>
      <c r="W10" s="77"/>
      <c r="X10" s="142"/>
    </row>
    <row r="11" spans="1:24">
      <c r="A11" s="78"/>
      <c r="B11" s="84" t="s">
        <v>28</v>
      </c>
      <c r="C11" s="84">
        <v>2</v>
      </c>
      <c r="D11" s="330">
        <v>0</v>
      </c>
      <c r="E11" s="79">
        <v>0</v>
      </c>
      <c r="F11" s="79">
        <v>0</v>
      </c>
      <c r="G11" s="79">
        <v>0</v>
      </c>
      <c r="H11" s="89">
        <v>0</v>
      </c>
      <c r="I11" s="90">
        <v>0</v>
      </c>
      <c r="J11" s="143">
        <f>H11+I11</f>
        <v>0</v>
      </c>
      <c r="K11" s="80" t="str">
        <f>IFERROR(J11/G11,"-")</f>
        <v>-</v>
      </c>
      <c r="L11" s="79">
        <v>0</v>
      </c>
      <c r="M11" s="79">
        <v>0</v>
      </c>
      <c r="N11" s="80" t="str">
        <f>IFERROR(L11/J11,"-")</f>
        <v>-</v>
      </c>
      <c r="O11" s="81" t="str">
        <f>IFERROR(D11/J11,"-")</f>
        <v>-</v>
      </c>
      <c r="P11" s="82">
        <v>0</v>
      </c>
      <c r="Q11" s="80" t="str">
        <f>IFERROR(P11/J11,"-")</f>
        <v>-</v>
      </c>
      <c r="R11" s="335">
        <v>0</v>
      </c>
      <c r="S11" s="336" t="str">
        <f>IFERROR(R11/J11,"-")</f>
        <v>-</v>
      </c>
      <c r="T11" s="336" t="str">
        <f>IFERROR(R11/P11,"-")</f>
        <v>-</v>
      </c>
      <c r="U11" s="330">
        <f>IFERROR(R11-D11,"-")</f>
        <v>0</v>
      </c>
      <c r="V11" s="83" t="str">
        <f>R11/D11</f>
        <v>0</v>
      </c>
      <c r="W11" s="77"/>
      <c r="X11" s="142"/>
    </row>
    <row r="12" spans="1:24">
      <c r="A12" s="30"/>
      <c r="B12" s="85"/>
      <c r="C12" s="85"/>
      <c r="D12" s="331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30"/>
      <c r="B13" s="37"/>
      <c r="C13" s="37"/>
      <c r="D13" s="332"/>
      <c r="E13" s="34"/>
      <c r="F13" s="34"/>
      <c r="G13" s="31"/>
      <c r="H13" s="31"/>
      <c r="I13" s="31"/>
      <c r="J13" s="31"/>
      <c r="K13" s="33"/>
      <c r="L13" s="33"/>
      <c r="M13" s="31"/>
      <c r="N13" s="33"/>
      <c r="O13" s="25"/>
      <c r="P13" s="25"/>
      <c r="Q13" s="25"/>
      <c r="R13" s="337"/>
      <c r="S13" s="337"/>
      <c r="T13" s="337"/>
      <c r="U13" s="337"/>
      <c r="V13" s="33"/>
      <c r="W13" s="59"/>
      <c r="X13" s="142"/>
    </row>
    <row r="14" spans="1:24">
      <c r="A14" s="19"/>
      <c r="B14" s="41"/>
      <c r="C14" s="41"/>
      <c r="D14" s="333">
        <f>SUM(D6:D12)</f>
        <v>8848000</v>
      </c>
      <c r="E14" s="41">
        <f>SUM(E6:E12)</f>
        <v>0</v>
      </c>
      <c r="F14" s="41">
        <f>SUM(F6:F12)</f>
        <v>0</v>
      </c>
      <c r="G14" s="41">
        <f>SUM(G6:G12)</f>
        <v>0</v>
      </c>
      <c r="H14" s="41">
        <f>SUM(H6:H12)</f>
        <v>0</v>
      </c>
      <c r="I14" s="41">
        <f>SUM(I6:I12)</f>
        <v>0</v>
      </c>
      <c r="J14" s="41">
        <f>SUM(J6:J12)</f>
        <v>0</v>
      </c>
      <c r="K14" s="42" t="str">
        <f>IFERROR(J14/G14,"-")</f>
        <v>-</v>
      </c>
      <c r="L14" s="76">
        <f>SUM(L6:L12)</f>
        <v>0</v>
      </c>
      <c r="M14" s="76">
        <f>SUM(M6:M12)</f>
        <v>0</v>
      </c>
      <c r="N14" s="42" t="str">
        <f>IFERROR(L14/J14,"-")</f>
        <v>-</v>
      </c>
      <c r="O14" s="43" t="str">
        <f>IFERROR(D14/J14,"-")</f>
        <v>-</v>
      </c>
      <c r="P14" s="44">
        <f>SUM(P6:P12)</f>
        <v>0</v>
      </c>
      <c r="Q14" s="42" t="str">
        <f>IFERROR(P14/J14,"-")</f>
        <v>-</v>
      </c>
      <c r="R14" s="333">
        <f>SUM(R6:R12)</f>
        <v>0</v>
      </c>
      <c r="S14" s="333" t="str">
        <f>IFERROR(R14/J14,"-")</f>
        <v>-</v>
      </c>
      <c r="T14" s="333" t="str">
        <f>IFERROR(P14/P14,"-")</f>
        <v>-</v>
      </c>
      <c r="U14" s="333">
        <f>SUM(U6:U12)</f>
        <v>-8848000</v>
      </c>
      <c r="V14" s="45">
        <f>IFERROR(R14/D14,"-")</f>
        <v>0</v>
      </c>
      <c r="W14" s="58"/>
      <c r="X14" s="142"/>
    </row>
    <row r="15" spans="1:24">
      <c r="X15" s="142"/>
    </row>
    <row r="16" spans="1:24">
      <c r="X16" s="142"/>
    </row>
    <row r="17" spans="1:24">
      <c r="X17" s="142"/>
    </row>
    <row r="18" spans="1:24">
      <c r="X18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3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37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347" t="s">
        <v>65</v>
      </c>
      <c r="C6" s="347"/>
      <c r="D6" s="347" t="s">
        <v>66</v>
      </c>
      <c r="E6" s="347" t="s">
        <v>67</v>
      </c>
      <c r="F6" s="347" t="s">
        <v>68</v>
      </c>
      <c r="G6" s="88" t="s">
        <v>69</v>
      </c>
      <c r="H6" s="88" t="s">
        <v>70</v>
      </c>
      <c r="I6" s="348" t="s">
        <v>71</v>
      </c>
      <c r="J6" s="330">
        <v>700000</v>
      </c>
      <c r="K6" s="79"/>
      <c r="L6" s="79"/>
      <c r="M6" s="79"/>
      <c r="N6" s="89"/>
      <c r="O6" s="90"/>
      <c r="P6" s="91">
        <f>N6+O6</f>
        <v>0</v>
      </c>
      <c r="Q6" s="80" t="str">
        <f>IFERROR(P6/M6,"-")</f>
        <v>-</v>
      </c>
      <c r="R6" s="79"/>
      <c r="S6" s="79"/>
      <c r="T6" s="80" t="str">
        <f>IFERROR(R6/(P6),"-")</f>
        <v>-</v>
      </c>
      <c r="U6" s="336" t="str">
        <f>IFERROR(J6/SUM(N6:O10),"-")</f>
        <v>-</v>
      </c>
      <c r="V6" s="82"/>
      <c r="W6" s="80" t="str">
        <f>IF(P6=0,"-",V6/P6)</f>
        <v>-</v>
      </c>
      <c r="X6" s="335"/>
      <c r="Y6" s="336" t="str">
        <f>IFERROR(X6/P6,"-")</f>
        <v>-</v>
      </c>
      <c r="Z6" s="336" t="str">
        <f>IFERROR(X6/V6,"-")</f>
        <v>-</v>
      </c>
      <c r="AA6" s="330">
        <f>SUM(X6:X10)-SUM(J6:J10)</f>
        <v>-700000</v>
      </c>
      <c r="AB6" s="83">
        <f>SUM(X6:X10)/SUM(J6:J10)</f>
        <v>0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/>
      <c r="CP6" s="139"/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72</v>
      </c>
      <c r="C7" s="347"/>
      <c r="D7" s="347" t="s">
        <v>66</v>
      </c>
      <c r="E7" s="347" t="s">
        <v>67</v>
      </c>
      <c r="F7" s="347" t="s">
        <v>68</v>
      </c>
      <c r="G7" s="88" t="s">
        <v>73</v>
      </c>
      <c r="H7" s="88" t="s">
        <v>70</v>
      </c>
      <c r="I7" s="348" t="s">
        <v>71</v>
      </c>
      <c r="J7" s="330"/>
      <c r="K7" s="79"/>
      <c r="L7" s="79"/>
      <c r="M7" s="79"/>
      <c r="N7" s="89"/>
      <c r="O7" s="90"/>
      <c r="P7" s="91">
        <f>N7+O7</f>
        <v>0</v>
      </c>
      <c r="Q7" s="80" t="str">
        <f>IFERROR(P7/M7,"-")</f>
        <v>-</v>
      </c>
      <c r="R7" s="79"/>
      <c r="S7" s="79"/>
      <c r="T7" s="80" t="str">
        <f>IFERROR(R7/(P7),"-")</f>
        <v>-</v>
      </c>
      <c r="U7" s="336"/>
      <c r="V7" s="82"/>
      <c r="W7" s="80" t="str">
        <f>IF(P7=0,"-",V7/P7)</f>
        <v>-</v>
      </c>
      <c r="X7" s="335"/>
      <c r="Y7" s="336" t="str">
        <f>IFERROR(X7/P7,"-")</f>
        <v>-</v>
      </c>
      <c r="Z7" s="336" t="str">
        <f>IFERROR(X7/V7,"-")</f>
        <v>-</v>
      </c>
      <c r="AA7" s="330"/>
      <c r="AB7" s="83"/>
      <c r="AC7" s="77"/>
      <c r="AD7" s="92"/>
      <c r="AE7" s="93" t="str">
        <f>IF(P7=0,"",IF(AD7=0,"",(AD7/P7)))</f>
        <v/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 t="str">
        <f>IF(P7=0,"",IF(AM7=0,"",(AM7/P7)))</f>
        <v/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 t="str">
        <f>IF(P7=0,"",IF(AV7=0,"",(AV7/P7)))</f>
        <v/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 t="str">
        <f>IF(P7=0,"",IF(BE7=0,"",(BE7/P7)))</f>
        <v/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 t="str">
        <f>IF(P7=0,"",IF(BN7=0,"",(BN7/P7)))</f>
        <v/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 t="str">
        <f>IF(P7=0,"",IF(BW7=0,"",(BW7/P7)))</f>
        <v/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 t="str">
        <f>IF(P7=0,"",IF(CF7=0,"",(CF7/P7)))</f>
        <v/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/>
      <c r="CP7" s="139"/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74</v>
      </c>
      <c r="C8" s="347"/>
      <c r="D8" s="347" t="s">
        <v>66</v>
      </c>
      <c r="E8" s="347" t="s">
        <v>67</v>
      </c>
      <c r="F8" s="347" t="s">
        <v>68</v>
      </c>
      <c r="G8" s="88" t="s">
        <v>75</v>
      </c>
      <c r="H8" s="88" t="s">
        <v>70</v>
      </c>
      <c r="I8" s="348" t="s">
        <v>71</v>
      </c>
      <c r="J8" s="330"/>
      <c r="K8" s="79"/>
      <c r="L8" s="79"/>
      <c r="M8" s="79"/>
      <c r="N8" s="89"/>
      <c r="O8" s="90"/>
      <c r="P8" s="91">
        <f>N8+O8</f>
        <v>0</v>
      </c>
      <c r="Q8" s="80" t="str">
        <f>IFERROR(P8/M8,"-")</f>
        <v>-</v>
      </c>
      <c r="R8" s="79"/>
      <c r="S8" s="79"/>
      <c r="T8" s="80" t="str">
        <f>IFERROR(R8/(P8),"-")</f>
        <v>-</v>
      </c>
      <c r="U8" s="336"/>
      <c r="V8" s="82"/>
      <c r="W8" s="80" t="str">
        <f>IF(P8=0,"-",V8/P8)</f>
        <v>-</v>
      </c>
      <c r="X8" s="335"/>
      <c r="Y8" s="336" t="str">
        <f>IFERROR(X8/P8,"-")</f>
        <v>-</v>
      </c>
      <c r="Z8" s="336" t="str">
        <f>IFERROR(X8/V8,"-")</f>
        <v>-</v>
      </c>
      <c r="AA8" s="330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/>
      <c r="CP8" s="139"/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76</v>
      </c>
      <c r="C9" s="347"/>
      <c r="D9" s="347" t="s">
        <v>66</v>
      </c>
      <c r="E9" s="347" t="s">
        <v>67</v>
      </c>
      <c r="F9" s="347" t="s">
        <v>68</v>
      </c>
      <c r="G9" s="88" t="s">
        <v>77</v>
      </c>
      <c r="H9" s="88" t="s">
        <v>70</v>
      </c>
      <c r="I9" s="348" t="s">
        <v>71</v>
      </c>
      <c r="J9" s="330"/>
      <c r="K9" s="79"/>
      <c r="L9" s="79"/>
      <c r="M9" s="79"/>
      <c r="N9" s="89"/>
      <c r="O9" s="90"/>
      <c r="P9" s="91">
        <f>N9+O9</f>
        <v>0</v>
      </c>
      <c r="Q9" s="80" t="str">
        <f>IFERROR(P9/M9,"-")</f>
        <v>-</v>
      </c>
      <c r="R9" s="79"/>
      <c r="S9" s="79"/>
      <c r="T9" s="80" t="str">
        <f>IFERROR(R9/(P9),"-")</f>
        <v>-</v>
      </c>
      <c r="U9" s="336"/>
      <c r="V9" s="82"/>
      <c r="W9" s="80" t="str">
        <f>IF(P9=0,"-",V9/P9)</f>
        <v>-</v>
      </c>
      <c r="X9" s="335"/>
      <c r="Y9" s="336" t="str">
        <f>IFERROR(X9/P9,"-")</f>
        <v>-</v>
      </c>
      <c r="Z9" s="336" t="str">
        <f>IFERROR(X9/V9,"-")</f>
        <v>-</v>
      </c>
      <c r="AA9" s="33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/>
      <c r="CP9" s="139"/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78</v>
      </c>
      <c r="C10" s="347"/>
      <c r="D10" s="347" t="s">
        <v>79</v>
      </c>
      <c r="E10" s="347" t="s">
        <v>79</v>
      </c>
      <c r="F10" s="347" t="s">
        <v>80</v>
      </c>
      <c r="G10" s="88" t="s">
        <v>81</v>
      </c>
      <c r="H10" s="88"/>
      <c r="I10" s="88" t="s">
        <v>82</v>
      </c>
      <c r="J10" s="330"/>
      <c r="K10" s="79"/>
      <c r="L10" s="79"/>
      <c r="M10" s="79"/>
      <c r="N10" s="89"/>
      <c r="O10" s="90"/>
      <c r="P10" s="91">
        <f>N10+O10</f>
        <v>0</v>
      </c>
      <c r="Q10" s="80" t="str">
        <f>IFERROR(P10/M10,"-")</f>
        <v>-</v>
      </c>
      <c r="R10" s="79"/>
      <c r="S10" s="79"/>
      <c r="T10" s="80" t="str">
        <f>IFERROR(R10/(P10),"-")</f>
        <v>-</v>
      </c>
      <c r="U10" s="336"/>
      <c r="V10" s="82"/>
      <c r="W10" s="80" t="str">
        <f>IF(P10=0,"-",V10/P10)</f>
        <v>-</v>
      </c>
      <c r="X10" s="335"/>
      <c r="Y10" s="336" t="str">
        <f>IFERROR(X10/P10,"-")</f>
        <v>-</v>
      </c>
      <c r="Z10" s="336" t="str">
        <f>IFERROR(X10/V10,"-")</f>
        <v>-</v>
      </c>
      <c r="AA10" s="330"/>
      <c r="AB10" s="83"/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/>
      <c r="CP10" s="139"/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</v>
      </c>
      <c r="B11" s="347" t="s">
        <v>83</v>
      </c>
      <c r="C11" s="347"/>
      <c r="D11" s="347" t="s">
        <v>66</v>
      </c>
      <c r="E11" s="347" t="s">
        <v>84</v>
      </c>
      <c r="F11" s="347" t="s">
        <v>68</v>
      </c>
      <c r="G11" s="88" t="s">
        <v>85</v>
      </c>
      <c r="H11" s="88" t="s">
        <v>70</v>
      </c>
      <c r="I11" s="348" t="s">
        <v>86</v>
      </c>
      <c r="J11" s="330">
        <v>570000</v>
      </c>
      <c r="K11" s="79"/>
      <c r="L11" s="79"/>
      <c r="M11" s="79"/>
      <c r="N11" s="89"/>
      <c r="O11" s="90"/>
      <c r="P11" s="91">
        <f>N11+O11</f>
        <v>0</v>
      </c>
      <c r="Q11" s="80" t="str">
        <f>IFERROR(P11/M11,"-")</f>
        <v>-</v>
      </c>
      <c r="R11" s="79"/>
      <c r="S11" s="79"/>
      <c r="T11" s="80" t="str">
        <f>IFERROR(R11/(P11),"-")</f>
        <v>-</v>
      </c>
      <c r="U11" s="336" t="str">
        <f>IFERROR(J11/SUM(N11:O16),"-")</f>
        <v>-</v>
      </c>
      <c r="V11" s="82"/>
      <c r="W11" s="80" t="str">
        <f>IF(P11=0,"-",V11/P11)</f>
        <v>-</v>
      </c>
      <c r="X11" s="335"/>
      <c r="Y11" s="336" t="str">
        <f>IFERROR(X11/P11,"-")</f>
        <v>-</v>
      </c>
      <c r="Z11" s="336" t="str">
        <f>IFERROR(X11/V11,"-")</f>
        <v>-</v>
      </c>
      <c r="AA11" s="330">
        <f>SUM(X11:X16)-SUM(J11:J16)</f>
        <v>-570000</v>
      </c>
      <c r="AB11" s="83">
        <f>SUM(X11:X16)/SUM(J11:J16)</f>
        <v>0</v>
      </c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/>
      <c r="CP11" s="139"/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87</v>
      </c>
      <c r="C12" s="347"/>
      <c r="D12" s="347" t="s">
        <v>66</v>
      </c>
      <c r="E12" s="347" t="s">
        <v>84</v>
      </c>
      <c r="F12" s="347" t="s">
        <v>80</v>
      </c>
      <c r="G12" s="88"/>
      <c r="H12" s="88"/>
      <c r="I12" s="88" t="s">
        <v>82</v>
      </c>
      <c r="J12" s="330"/>
      <c r="K12" s="79"/>
      <c r="L12" s="79"/>
      <c r="M12" s="79"/>
      <c r="N12" s="89"/>
      <c r="O12" s="90"/>
      <c r="P12" s="91">
        <f>N12+O12</f>
        <v>0</v>
      </c>
      <c r="Q12" s="80" t="str">
        <f>IFERROR(P12/M12,"-")</f>
        <v>-</v>
      </c>
      <c r="R12" s="79"/>
      <c r="S12" s="79"/>
      <c r="T12" s="80" t="str">
        <f>IFERROR(R12/(P12),"-")</f>
        <v>-</v>
      </c>
      <c r="U12" s="336"/>
      <c r="V12" s="82"/>
      <c r="W12" s="80" t="str">
        <f>IF(P12=0,"-",V12/P12)</f>
        <v>-</v>
      </c>
      <c r="X12" s="335"/>
      <c r="Y12" s="336" t="str">
        <f>IFERROR(X12/P12,"-")</f>
        <v>-</v>
      </c>
      <c r="Z12" s="336" t="str">
        <f>IFERROR(X12/V12,"-")</f>
        <v>-</v>
      </c>
      <c r="AA12" s="33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/>
      <c r="CP12" s="139"/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88</v>
      </c>
      <c r="C13" s="347"/>
      <c r="D13" s="347" t="s">
        <v>66</v>
      </c>
      <c r="E13" s="347" t="s">
        <v>89</v>
      </c>
      <c r="F13" s="347" t="s">
        <v>90</v>
      </c>
      <c r="G13" s="88" t="s">
        <v>91</v>
      </c>
      <c r="H13" s="88" t="s">
        <v>92</v>
      </c>
      <c r="I13" s="349" t="s">
        <v>93</v>
      </c>
      <c r="J13" s="330"/>
      <c r="K13" s="79"/>
      <c r="L13" s="79"/>
      <c r="M13" s="79"/>
      <c r="N13" s="89"/>
      <c r="O13" s="90"/>
      <c r="P13" s="91">
        <f>N13+O13</f>
        <v>0</v>
      </c>
      <c r="Q13" s="80" t="str">
        <f>IFERROR(P13/M13,"-")</f>
        <v>-</v>
      </c>
      <c r="R13" s="79"/>
      <c r="S13" s="79"/>
      <c r="T13" s="80" t="str">
        <f>IFERROR(R13/(P13),"-")</f>
        <v>-</v>
      </c>
      <c r="U13" s="336"/>
      <c r="V13" s="82"/>
      <c r="W13" s="80" t="str">
        <f>IF(P13=0,"-",V13/P13)</f>
        <v>-</v>
      </c>
      <c r="X13" s="335"/>
      <c r="Y13" s="336" t="str">
        <f>IFERROR(X13/P13,"-")</f>
        <v>-</v>
      </c>
      <c r="Z13" s="336" t="str">
        <f>IFERROR(X13/V13,"-")</f>
        <v>-</v>
      </c>
      <c r="AA13" s="33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/>
      <c r="CP13" s="139"/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94</v>
      </c>
      <c r="C14" s="347"/>
      <c r="D14" s="347" t="s">
        <v>66</v>
      </c>
      <c r="E14" s="347" t="s">
        <v>89</v>
      </c>
      <c r="F14" s="347" t="s">
        <v>80</v>
      </c>
      <c r="G14" s="88"/>
      <c r="H14" s="88"/>
      <c r="I14" s="88" t="s">
        <v>82</v>
      </c>
      <c r="J14" s="330"/>
      <c r="K14" s="79"/>
      <c r="L14" s="79"/>
      <c r="M14" s="79"/>
      <c r="N14" s="89"/>
      <c r="O14" s="90"/>
      <c r="P14" s="91">
        <f>N14+O14</f>
        <v>0</v>
      </c>
      <c r="Q14" s="80" t="str">
        <f>IFERROR(P14/M14,"-")</f>
        <v>-</v>
      </c>
      <c r="R14" s="79"/>
      <c r="S14" s="79"/>
      <c r="T14" s="80" t="str">
        <f>IFERROR(R14/(P14),"-")</f>
        <v>-</v>
      </c>
      <c r="U14" s="336"/>
      <c r="V14" s="82"/>
      <c r="W14" s="80" t="str">
        <f>IF(P14=0,"-",V14/P14)</f>
        <v>-</v>
      </c>
      <c r="X14" s="335"/>
      <c r="Y14" s="336" t="str">
        <f>IFERROR(X14/P14,"-")</f>
        <v>-</v>
      </c>
      <c r="Z14" s="336" t="str">
        <f>IFERROR(X14/V14,"-")</f>
        <v>-</v>
      </c>
      <c r="AA14" s="330"/>
      <c r="AB14" s="83"/>
      <c r="AC14" s="77"/>
      <c r="AD14" s="92"/>
      <c r="AE14" s="93" t="str">
        <f>IF(P14=0,"",IF(AD14=0,"",(AD14/P14)))</f>
        <v/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 t="str">
        <f>IF(P14=0,"",IF(AM14=0,"",(AM14/P14)))</f>
        <v/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 t="str">
        <f>IF(P14=0,"",IF(AV14=0,"",(AV14/P14)))</f>
        <v/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 t="str">
        <f>IF(P14=0,"",IF(BE14=0,"",(BE14/P14)))</f>
        <v/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 t="str">
        <f>IF(P14=0,"",IF(BN14=0,"",(BN14/P14)))</f>
        <v/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 t="str">
        <f>IF(P14=0,"",IF(BW14=0,"",(BW14/P14)))</f>
        <v/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 t="str">
        <f>IF(P14=0,"",IF(CF14=0,"",(CF14/P14)))</f>
        <v/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/>
      <c r="CP14" s="139"/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95</v>
      </c>
      <c r="C15" s="347"/>
      <c r="D15" s="347" t="s">
        <v>96</v>
      </c>
      <c r="E15" s="347" t="s">
        <v>97</v>
      </c>
      <c r="F15" s="347" t="s">
        <v>98</v>
      </c>
      <c r="G15" s="88" t="s">
        <v>91</v>
      </c>
      <c r="H15" s="88" t="s">
        <v>92</v>
      </c>
      <c r="I15" s="348" t="s">
        <v>99</v>
      </c>
      <c r="J15" s="330"/>
      <c r="K15" s="79"/>
      <c r="L15" s="79"/>
      <c r="M15" s="79"/>
      <c r="N15" s="89"/>
      <c r="O15" s="90"/>
      <c r="P15" s="91">
        <f>N15+O15</f>
        <v>0</v>
      </c>
      <c r="Q15" s="80" t="str">
        <f>IFERROR(P15/M15,"-")</f>
        <v>-</v>
      </c>
      <c r="R15" s="79"/>
      <c r="S15" s="79"/>
      <c r="T15" s="80" t="str">
        <f>IFERROR(R15/(P15),"-")</f>
        <v>-</v>
      </c>
      <c r="U15" s="336"/>
      <c r="V15" s="82"/>
      <c r="W15" s="80" t="str">
        <f>IF(P15=0,"-",V15/P15)</f>
        <v>-</v>
      </c>
      <c r="X15" s="335"/>
      <c r="Y15" s="336" t="str">
        <f>IFERROR(X15/P15,"-")</f>
        <v>-</v>
      </c>
      <c r="Z15" s="336" t="str">
        <f>IFERROR(X15/V15,"-")</f>
        <v>-</v>
      </c>
      <c r="AA15" s="330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/>
      <c r="CP15" s="139"/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100</v>
      </c>
      <c r="C16" s="347"/>
      <c r="D16" s="347" t="s">
        <v>96</v>
      </c>
      <c r="E16" s="347" t="s">
        <v>97</v>
      </c>
      <c r="F16" s="347" t="s">
        <v>80</v>
      </c>
      <c r="G16" s="88"/>
      <c r="H16" s="88"/>
      <c r="I16" s="88" t="s">
        <v>82</v>
      </c>
      <c r="J16" s="330"/>
      <c r="K16" s="79"/>
      <c r="L16" s="79"/>
      <c r="M16" s="79"/>
      <c r="N16" s="89"/>
      <c r="O16" s="90"/>
      <c r="P16" s="91">
        <f>N16+O16</f>
        <v>0</v>
      </c>
      <c r="Q16" s="80" t="str">
        <f>IFERROR(P16/M16,"-")</f>
        <v>-</v>
      </c>
      <c r="R16" s="79"/>
      <c r="S16" s="79"/>
      <c r="T16" s="80" t="str">
        <f>IFERROR(R16/(P16),"-")</f>
        <v>-</v>
      </c>
      <c r="U16" s="336"/>
      <c r="V16" s="82"/>
      <c r="W16" s="80" t="str">
        <f>IF(P16=0,"-",V16/P16)</f>
        <v>-</v>
      </c>
      <c r="X16" s="335"/>
      <c r="Y16" s="336" t="str">
        <f>IFERROR(X16/P16,"-")</f>
        <v>-</v>
      </c>
      <c r="Z16" s="336" t="str">
        <f>IFERROR(X16/V16,"-")</f>
        <v>-</v>
      </c>
      <c r="AA16" s="330"/>
      <c r="AB16" s="83"/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/>
      <c r="CP16" s="139"/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</v>
      </c>
      <c r="B17" s="347" t="s">
        <v>101</v>
      </c>
      <c r="C17" s="347"/>
      <c r="D17" s="347" t="s">
        <v>102</v>
      </c>
      <c r="E17" s="347" t="s">
        <v>103</v>
      </c>
      <c r="F17" s="347" t="s">
        <v>68</v>
      </c>
      <c r="G17" s="88" t="s">
        <v>104</v>
      </c>
      <c r="H17" s="88" t="s">
        <v>70</v>
      </c>
      <c r="I17" s="349" t="s">
        <v>105</v>
      </c>
      <c r="J17" s="330">
        <v>600000</v>
      </c>
      <c r="K17" s="79"/>
      <c r="L17" s="79"/>
      <c r="M17" s="79"/>
      <c r="N17" s="89"/>
      <c r="O17" s="90"/>
      <c r="P17" s="91">
        <f>N17+O17</f>
        <v>0</v>
      </c>
      <c r="Q17" s="80" t="str">
        <f>IFERROR(P17/M17,"-")</f>
        <v>-</v>
      </c>
      <c r="R17" s="79"/>
      <c r="S17" s="79"/>
      <c r="T17" s="80" t="str">
        <f>IFERROR(R17/(P17),"-")</f>
        <v>-</v>
      </c>
      <c r="U17" s="336" t="str">
        <f>IFERROR(J17/SUM(N17:O18),"-")</f>
        <v>-</v>
      </c>
      <c r="V17" s="82"/>
      <c r="W17" s="80" t="str">
        <f>IF(P17=0,"-",V17/P17)</f>
        <v>-</v>
      </c>
      <c r="X17" s="335"/>
      <c r="Y17" s="336" t="str">
        <f>IFERROR(X17/P17,"-")</f>
        <v>-</v>
      </c>
      <c r="Z17" s="336" t="str">
        <f>IFERROR(X17/V17,"-")</f>
        <v>-</v>
      </c>
      <c r="AA17" s="330">
        <f>SUM(X17:X18)-SUM(J17:J18)</f>
        <v>-600000</v>
      </c>
      <c r="AB17" s="83">
        <f>SUM(X17:X18)/SUM(J17:J18)</f>
        <v>0</v>
      </c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/>
      <c r="CP17" s="139"/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106</v>
      </c>
      <c r="C18" s="347"/>
      <c r="D18" s="347" t="s">
        <v>102</v>
      </c>
      <c r="E18" s="347" t="s">
        <v>103</v>
      </c>
      <c r="F18" s="347" t="s">
        <v>80</v>
      </c>
      <c r="G18" s="88"/>
      <c r="H18" s="88"/>
      <c r="I18" s="88" t="s">
        <v>82</v>
      </c>
      <c r="J18" s="330"/>
      <c r="K18" s="79"/>
      <c r="L18" s="79"/>
      <c r="M18" s="79"/>
      <c r="N18" s="89"/>
      <c r="O18" s="90"/>
      <c r="P18" s="91">
        <f>N18+O18</f>
        <v>0</v>
      </c>
      <c r="Q18" s="80" t="str">
        <f>IFERROR(P18/M18,"-")</f>
        <v>-</v>
      </c>
      <c r="R18" s="79"/>
      <c r="S18" s="79"/>
      <c r="T18" s="80" t="str">
        <f>IFERROR(R18/(P18),"-")</f>
        <v>-</v>
      </c>
      <c r="U18" s="336"/>
      <c r="V18" s="82"/>
      <c r="W18" s="80" t="str">
        <f>IF(P18=0,"-",V18/P18)</f>
        <v>-</v>
      </c>
      <c r="X18" s="335"/>
      <c r="Y18" s="336" t="str">
        <f>IFERROR(X18/P18,"-")</f>
        <v>-</v>
      </c>
      <c r="Z18" s="336" t="str">
        <f>IFERROR(X18/V18,"-")</f>
        <v>-</v>
      </c>
      <c r="AA18" s="330"/>
      <c r="AB18" s="83"/>
      <c r="AC18" s="77"/>
      <c r="AD18" s="92"/>
      <c r="AE18" s="93" t="str">
        <f>IF(P18=0,"",IF(AD18=0,"",(AD18/P18)))</f>
        <v/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 t="str">
        <f>IF(P18=0,"",IF(AM18=0,"",(AM18/P18)))</f>
        <v/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 t="str">
        <f>IF(P18=0,"",IF(AV18=0,"",(AV18/P18)))</f>
        <v/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 t="str">
        <f>IF(P18=0,"",IF(BE18=0,"",(BE18/P18)))</f>
        <v/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 t="str">
        <f>IF(P18=0,"",IF(BN18=0,"",(BN18/P18)))</f>
        <v/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 t="str">
        <f>IF(P18=0,"",IF(BW18=0,"",(BW18/P18)))</f>
        <v/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 t="str">
        <f>IF(P18=0,"",IF(CF18=0,"",(CF18/P18)))</f>
        <v/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/>
      <c r="CP18" s="139"/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</v>
      </c>
      <c r="B19" s="347" t="s">
        <v>107</v>
      </c>
      <c r="C19" s="347"/>
      <c r="D19" s="347" t="s">
        <v>102</v>
      </c>
      <c r="E19" s="347" t="s">
        <v>108</v>
      </c>
      <c r="F19" s="347" t="s">
        <v>68</v>
      </c>
      <c r="G19" s="88" t="s">
        <v>73</v>
      </c>
      <c r="H19" s="88" t="s">
        <v>109</v>
      </c>
      <c r="I19" s="88" t="s">
        <v>82</v>
      </c>
      <c r="J19" s="330">
        <v>400000</v>
      </c>
      <c r="K19" s="79"/>
      <c r="L19" s="79"/>
      <c r="M19" s="79"/>
      <c r="N19" s="89"/>
      <c r="O19" s="90"/>
      <c r="P19" s="91">
        <f>N19+O19</f>
        <v>0</v>
      </c>
      <c r="Q19" s="80" t="str">
        <f>IFERROR(P19/M19,"-")</f>
        <v>-</v>
      </c>
      <c r="R19" s="79"/>
      <c r="S19" s="79"/>
      <c r="T19" s="80" t="str">
        <f>IFERROR(R19/(P19),"-")</f>
        <v>-</v>
      </c>
      <c r="U19" s="336" t="str">
        <f>IFERROR(J19/SUM(N19:O22),"-")</f>
        <v>-</v>
      </c>
      <c r="V19" s="82"/>
      <c r="W19" s="80" t="str">
        <f>IF(P19=0,"-",V19/P19)</f>
        <v>-</v>
      </c>
      <c r="X19" s="335"/>
      <c r="Y19" s="336" t="str">
        <f>IFERROR(X19/P19,"-")</f>
        <v>-</v>
      </c>
      <c r="Z19" s="336" t="str">
        <f>IFERROR(X19/V19,"-")</f>
        <v>-</v>
      </c>
      <c r="AA19" s="330">
        <f>SUM(X19:X22)-SUM(J19:J22)</f>
        <v>-400000</v>
      </c>
      <c r="AB19" s="83">
        <f>SUM(X19:X22)/SUM(J19:J22)</f>
        <v>0</v>
      </c>
      <c r="AC19" s="77"/>
      <c r="AD19" s="92"/>
      <c r="AE19" s="93" t="str">
        <f>IF(P19=0,"",IF(AD19=0,"",(AD19/P19)))</f>
        <v/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 t="str">
        <f>IF(P19=0,"",IF(AM19=0,"",(AM19/P19)))</f>
        <v/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 t="str">
        <f>IF(P19=0,"",IF(AV19=0,"",(AV19/P19)))</f>
        <v/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 t="str">
        <f>IF(P19=0,"",IF(BE19=0,"",(BE19/P19)))</f>
        <v/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 t="str">
        <f>IF(P19=0,"",IF(BN19=0,"",(BN19/P19)))</f>
        <v/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 t="str">
        <f>IF(P19=0,"",IF(BW19=0,"",(BW19/P19)))</f>
        <v/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 t="str">
        <f>IF(P19=0,"",IF(CF19=0,"",(CF19/P19)))</f>
        <v/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/>
      <c r="CP19" s="139"/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110</v>
      </c>
      <c r="C20" s="347"/>
      <c r="D20" s="347" t="s">
        <v>102</v>
      </c>
      <c r="E20" s="347" t="s">
        <v>111</v>
      </c>
      <c r="F20" s="347" t="s">
        <v>68</v>
      </c>
      <c r="G20" s="88"/>
      <c r="H20" s="88" t="s">
        <v>109</v>
      </c>
      <c r="I20" s="88" t="s">
        <v>82</v>
      </c>
      <c r="J20" s="330"/>
      <c r="K20" s="79"/>
      <c r="L20" s="79"/>
      <c r="M20" s="79"/>
      <c r="N20" s="89"/>
      <c r="O20" s="90"/>
      <c r="P20" s="91">
        <f>N20+O20</f>
        <v>0</v>
      </c>
      <c r="Q20" s="80" t="str">
        <f>IFERROR(P20/M20,"-")</f>
        <v>-</v>
      </c>
      <c r="R20" s="79"/>
      <c r="S20" s="79"/>
      <c r="T20" s="80" t="str">
        <f>IFERROR(R20/(P20),"-")</f>
        <v>-</v>
      </c>
      <c r="U20" s="336"/>
      <c r="V20" s="82"/>
      <c r="W20" s="80" t="str">
        <f>IF(P20=0,"-",V20/P20)</f>
        <v>-</v>
      </c>
      <c r="X20" s="335"/>
      <c r="Y20" s="336" t="str">
        <f>IFERROR(X20/P20,"-")</f>
        <v>-</v>
      </c>
      <c r="Z20" s="336" t="str">
        <f>IFERROR(X20/V20,"-")</f>
        <v>-</v>
      </c>
      <c r="AA20" s="330"/>
      <c r="AB20" s="83"/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/>
      <c r="CP20" s="139"/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112</v>
      </c>
      <c r="C21" s="347"/>
      <c r="D21" s="347" t="s">
        <v>102</v>
      </c>
      <c r="E21" s="347" t="s">
        <v>113</v>
      </c>
      <c r="F21" s="347" t="s">
        <v>68</v>
      </c>
      <c r="G21" s="88"/>
      <c r="H21" s="88" t="s">
        <v>109</v>
      </c>
      <c r="I21" s="88" t="s">
        <v>82</v>
      </c>
      <c r="J21" s="330"/>
      <c r="K21" s="79"/>
      <c r="L21" s="79"/>
      <c r="M21" s="79"/>
      <c r="N21" s="89"/>
      <c r="O21" s="90"/>
      <c r="P21" s="91">
        <f>N21+O21</f>
        <v>0</v>
      </c>
      <c r="Q21" s="80" t="str">
        <f>IFERROR(P21/M21,"-")</f>
        <v>-</v>
      </c>
      <c r="R21" s="79"/>
      <c r="S21" s="79"/>
      <c r="T21" s="80" t="str">
        <f>IFERROR(R21/(P21),"-")</f>
        <v>-</v>
      </c>
      <c r="U21" s="336"/>
      <c r="V21" s="82"/>
      <c r="W21" s="80" t="str">
        <f>IF(P21=0,"-",V21/P21)</f>
        <v>-</v>
      </c>
      <c r="X21" s="335"/>
      <c r="Y21" s="336" t="str">
        <f>IFERROR(X21/P21,"-")</f>
        <v>-</v>
      </c>
      <c r="Z21" s="336" t="str">
        <f>IFERROR(X21/V21,"-")</f>
        <v>-</v>
      </c>
      <c r="AA21" s="33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/>
      <c r="CP21" s="139"/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114</v>
      </c>
      <c r="C22" s="347"/>
      <c r="D22" s="347" t="s">
        <v>79</v>
      </c>
      <c r="E22" s="347" t="s">
        <v>79</v>
      </c>
      <c r="F22" s="347" t="s">
        <v>80</v>
      </c>
      <c r="G22" s="88"/>
      <c r="H22" s="88"/>
      <c r="I22" s="88" t="s">
        <v>82</v>
      </c>
      <c r="J22" s="330"/>
      <c r="K22" s="79"/>
      <c r="L22" s="79"/>
      <c r="M22" s="79"/>
      <c r="N22" s="89"/>
      <c r="O22" s="90"/>
      <c r="P22" s="91">
        <f>N22+O22</f>
        <v>0</v>
      </c>
      <c r="Q22" s="80" t="str">
        <f>IFERROR(P22/M22,"-")</f>
        <v>-</v>
      </c>
      <c r="R22" s="79"/>
      <c r="S22" s="79"/>
      <c r="T22" s="80" t="str">
        <f>IFERROR(R22/(P22),"-")</f>
        <v>-</v>
      </c>
      <c r="U22" s="336"/>
      <c r="V22" s="82"/>
      <c r="W22" s="80" t="str">
        <f>IF(P22=0,"-",V22/P22)</f>
        <v>-</v>
      </c>
      <c r="X22" s="335"/>
      <c r="Y22" s="336" t="str">
        <f>IFERROR(X22/P22,"-")</f>
        <v>-</v>
      </c>
      <c r="Z22" s="336" t="str">
        <f>IFERROR(X22/V22,"-")</f>
        <v>-</v>
      </c>
      <c r="AA22" s="330"/>
      <c r="AB22" s="83"/>
      <c r="AC22" s="77"/>
      <c r="AD22" s="92"/>
      <c r="AE22" s="93" t="str">
        <f>IF(P22=0,"",IF(AD22=0,"",(AD22/P22)))</f>
        <v/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 t="str">
        <f>IF(P22=0,"",IF(AM22=0,"",(AM22/P22)))</f>
        <v/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 t="str">
        <f>IF(P22=0,"",IF(AV22=0,"",(AV22/P22)))</f>
        <v/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 t="str">
        <f>IF(P22=0,"",IF(BE22=0,"",(BE22/P22)))</f>
        <v/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 t="str">
        <f>IF(P22=0,"",IF(BN22=0,"",(BN22/P22)))</f>
        <v/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 t="str">
        <f>IF(P22=0,"",IF(BW22=0,"",(BW22/P22)))</f>
        <v/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 t="str">
        <f>IF(P22=0,"",IF(CF22=0,"",(CF22/P22)))</f>
        <v/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/>
      <c r="CP22" s="139"/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0</v>
      </c>
      <c r="B23" s="347" t="s">
        <v>115</v>
      </c>
      <c r="C23" s="347"/>
      <c r="D23" s="347" t="s">
        <v>116</v>
      </c>
      <c r="E23" s="347" t="s">
        <v>84</v>
      </c>
      <c r="F23" s="347" t="s">
        <v>98</v>
      </c>
      <c r="G23" s="88" t="s">
        <v>69</v>
      </c>
      <c r="H23" s="88" t="s">
        <v>92</v>
      </c>
      <c r="I23" s="88" t="s">
        <v>82</v>
      </c>
      <c r="J23" s="330">
        <v>120000</v>
      </c>
      <c r="K23" s="79"/>
      <c r="L23" s="79"/>
      <c r="M23" s="79"/>
      <c r="N23" s="89"/>
      <c r="O23" s="90"/>
      <c r="P23" s="91">
        <f>N23+O23</f>
        <v>0</v>
      </c>
      <c r="Q23" s="80" t="str">
        <f>IFERROR(P23/M23,"-")</f>
        <v>-</v>
      </c>
      <c r="R23" s="79"/>
      <c r="S23" s="79"/>
      <c r="T23" s="80" t="str">
        <f>IFERROR(R23/(P23),"-")</f>
        <v>-</v>
      </c>
      <c r="U23" s="336" t="str">
        <f>IFERROR(J23/SUM(N23:O24),"-")</f>
        <v>-</v>
      </c>
      <c r="V23" s="82"/>
      <c r="W23" s="80" t="str">
        <f>IF(P23=0,"-",V23/P23)</f>
        <v>-</v>
      </c>
      <c r="X23" s="335"/>
      <c r="Y23" s="336" t="str">
        <f>IFERROR(X23/P23,"-")</f>
        <v>-</v>
      </c>
      <c r="Z23" s="336" t="str">
        <f>IFERROR(X23/V23,"-")</f>
        <v>-</v>
      </c>
      <c r="AA23" s="330">
        <f>SUM(X23:X24)-SUM(J23:J24)</f>
        <v>-120000</v>
      </c>
      <c r="AB23" s="83">
        <f>SUM(X23:X24)/SUM(J23:J24)</f>
        <v>0</v>
      </c>
      <c r="AC23" s="77"/>
      <c r="AD23" s="92"/>
      <c r="AE23" s="93" t="str">
        <f>IF(P23=0,"",IF(AD23=0,"",(AD23/P23)))</f>
        <v/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 t="str">
        <f>IF(P23=0,"",IF(AM23=0,"",(AM23/P23)))</f>
        <v/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 t="str">
        <f>IF(P23=0,"",IF(AV23=0,"",(AV23/P23)))</f>
        <v/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 t="str">
        <f>IF(P23=0,"",IF(BE23=0,"",(BE23/P23)))</f>
        <v/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 t="str">
        <f>IF(P23=0,"",IF(BN23=0,"",(BN23/P23)))</f>
        <v/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 t="str">
        <f>IF(P23=0,"",IF(BW23=0,"",(BW23/P23)))</f>
        <v/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 t="str">
        <f>IF(P23=0,"",IF(CF23=0,"",(CF23/P23)))</f>
        <v/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/>
      <c r="CP23" s="139"/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117</v>
      </c>
      <c r="C24" s="347"/>
      <c r="D24" s="347" t="s">
        <v>116</v>
      </c>
      <c r="E24" s="347" t="s">
        <v>84</v>
      </c>
      <c r="F24" s="347" t="s">
        <v>80</v>
      </c>
      <c r="G24" s="88"/>
      <c r="H24" s="88"/>
      <c r="I24" s="88" t="s">
        <v>82</v>
      </c>
      <c r="J24" s="330"/>
      <c r="K24" s="79"/>
      <c r="L24" s="79"/>
      <c r="M24" s="79"/>
      <c r="N24" s="89"/>
      <c r="O24" s="90"/>
      <c r="P24" s="91">
        <f>N24+O24</f>
        <v>0</v>
      </c>
      <c r="Q24" s="80" t="str">
        <f>IFERROR(P24/M24,"-")</f>
        <v>-</v>
      </c>
      <c r="R24" s="79"/>
      <c r="S24" s="79"/>
      <c r="T24" s="80" t="str">
        <f>IFERROR(R24/(P24),"-")</f>
        <v>-</v>
      </c>
      <c r="U24" s="336"/>
      <c r="V24" s="82"/>
      <c r="W24" s="80" t="str">
        <f>IF(P24=0,"-",V24/P24)</f>
        <v>-</v>
      </c>
      <c r="X24" s="335"/>
      <c r="Y24" s="336" t="str">
        <f>IFERROR(X24/P24,"-")</f>
        <v>-</v>
      </c>
      <c r="Z24" s="336" t="str">
        <f>IFERROR(X24/V24,"-")</f>
        <v>-</v>
      </c>
      <c r="AA24" s="330"/>
      <c r="AB24" s="83"/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/>
      <c r="CP24" s="139"/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0</v>
      </c>
      <c r="B25" s="347" t="s">
        <v>118</v>
      </c>
      <c r="C25" s="347"/>
      <c r="D25" s="347" t="s">
        <v>119</v>
      </c>
      <c r="E25" s="347" t="s">
        <v>89</v>
      </c>
      <c r="F25" s="347" t="s">
        <v>90</v>
      </c>
      <c r="G25" s="88" t="s">
        <v>69</v>
      </c>
      <c r="H25" s="88" t="s">
        <v>92</v>
      </c>
      <c r="I25" s="88" t="s">
        <v>82</v>
      </c>
      <c r="J25" s="330">
        <v>120000</v>
      </c>
      <c r="K25" s="79"/>
      <c r="L25" s="79"/>
      <c r="M25" s="79"/>
      <c r="N25" s="89"/>
      <c r="O25" s="90"/>
      <c r="P25" s="91">
        <f>N25+O25</f>
        <v>0</v>
      </c>
      <c r="Q25" s="80" t="str">
        <f>IFERROR(P25/M25,"-")</f>
        <v>-</v>
      </c>
      <c r="R25" s="79"/>
      <c r="S25" s="79"/>
      <c r="T25" s="80" t="str">
        <f>IFERROR(R25/(P25),"-")</f>
        <v>-</v>
      </c>
      <c r="U25" s="336" t="str">
        <f>IFERROR(J25/SUM(N25:O26),"-")</f>
        <v>-</v>
      </c>
      <c r="V25" s="82"/>
      <c r="W25" s="80" t="str">
        <f>IF(P25=0,"-",V25/P25)</f>
        <v>-</v>
      </c>
      <c r="X25" s="335"/>
      <c r="Y25" s="336" t="str">
        <f>IFERROR(X25/P25,"-")</f>
        <v>-</v>
      </c>
      <c r="Z25" s="336" t="str">
        <f>IFERROR(X25/V25,"-")</f>
        <v>-</v>
      </c>
      <c r="AA25" s="330">
        <f>SUM(X25:X26)-SUM(J25:J26)</f>
        <v>-120000</v>
      </c>
      <c r="AB25" s="83">
        <f>SUM(X25:X26)/SUM(J25:J26)</f>
        <v>0</v>
      </c>
      <c r="AC25" s="77"/>
      <c r="AD25" s="92"/>
      <c r="AE25" s="93" t="str">
        <f>IF(P25=0,"",IF(AD25=0,"",(AD25/P25)))</f>
        <v/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 t="str">
        <f>IF(P25=0,"",IF(AM25=0,"",(AM25/P25)))</f>
        <v/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 t="str">
        <f>IF(P25=0,"",IF(AV25=0,"",(AV25/P25)))</f>
        <v/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 t="str">
        <f>IF(P25=0,"",IF(BE25=0,"",(BE25/P25)))</f>
        <v/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 t="str">
        <f>IF(P25=0,"",IF(BN25=0,"",(BN25/P25)))</f>
        <v/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 t="str">
        <f>IF(P25=0,"",IF(BW25=0,"",(BW25/P25)))</f>
        <v/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 t="str">
        <f>IF(P25=0,"",IF(CF25=0,"",(CF25/P25)))</f>
        <v/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/>
      <c r="CP25" s="139"/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120</v>
      </c>
      <c r="C26" s="347"/>
      <c r="D26" s="347" t="s">
        <v>119</v>
      </c>
      <c r="E26" s="347" t="s">
        <v>89</v>
      </c>
      <c r="F26" s="347" t="s">
        <v>80</v>
      </c>
      <c r="G26" s="88"/>
      <c r="H26" s="88"/>
      <c r="I26" s="88" t="s">
        <v>82</v>
      </c>
      <c r="J26" s="330"/>
      <c r="K26" s="79"/>
      <c r="L26" s="79"/>
      <c r="M26" s="79"/>
      <c r="N26" s="89"/>
      <c r="O26" s="90"/>
      <c r="P26" s="91">
        <f>N26+O26</f>
        <v>0</v>
      </c>
      <c r="Q26" s="80" t="str">
        <f>IFERROR(P26/M26,"-")</f>
        <v>-</v>
      </c>
      <c r="R26" s="79"/>
      <c r="S26" s="79"/>
      <c r="T26" s="80" t="str">
        <f>IFERROR(R26/(P26),"-")</f>
        <v>-</v>
      </c>
      <c r="U26" s="336"/>
      <c r="V26" s="82"/>
      <c r="W26" s="80" t="str">
        <f>IF(P26=0,"-",V26/P26)</f>
        <v>-</v>
      </c>
      <c r="X26" s="335"/>
      <c r="Y26" s="336" t="str">
        <f>IFERROR(X26/P26,"-")</f>
        <v>-</v>
      </c>
      <c r="Z26" s="336" t="str">
        <f>IFERROR(X26/V26,"-")</f>
        <v>-</v>
      </c>
      <c r="AA26" s="330"/>
      <c r="AB26" s="83"/>
      <c r="AC26" s="77"/>
      <c r="AD26" s="92"/>
      <c r="AE26" s="93" t="str">
        <f>IF(P26=0,"",IF(AD26=0,"",(AD26/P26)))</f>
        <v/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 t="str">
        <f>IF(P26=0,"",IF(AM26=0,"",(AM26/P26)))</f>
        <v/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 t="str">
        <f>IF(P26=0,"",IF(AV26=0,"",(AV26/P26)))</f>
        <v/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 t="str">
        <f>IF(P26=0,"",IF(BE26=0,"",(BE26/P26)))</f>
        <v/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 t="str">
        <f>IF(P26=0,"",IF(BN26=0,"",(BN26/P26)))</f>
        <v/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 t="str">
        <f>IF(P26=0,"",IF(BW26=0,"",(BW26/P26)))</f>
        <v/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 t="str">
        <f>IF(P26=0,"",IF(CF26=0,"",(CF26/P26)))</f>
        <v/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/>
      <c r="CP26" s="139"/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0</v>
      </c>
      <c r="B27" s="347" t="s">
        <v>121</v>
      </c>
      <c r="C27" s="347"/>
      <c r="D27" s="347" t="s">
        <v>122</v>
      </c>
      <c r="E27" s="347" t="s">
        <v>89</v>
      </c>
      <c r="F27" s="347" t="s">
        <v>98</v>
      </c>
      <c r="G27" s="88" t="s">
        <v>73</v>
      </c>
      <c r="H27" s="88" t="s">
        <v>92</v>
      </c>
      <c r="I27" s="88" t="s">
        <v>82</v>
      </c>
      <c r="J27" s="330">
        <v>150000</v>
      </c>
      <c r="K27" s="79"/>
      <c r="L27" s="79"/>
      <c r="M27" s="79"/>
      <c r="N27" s="89"/>
      <c r="O27" s="90"/>
      <c r="P27" s="91">
        <f>N27+O27</f>
        <v>0</v>
      </c>
      <c r="Q27" s="80" t="str">
        <f>IFERROR(P27/M27,"-")</f>
        <v>-</v>
      </c>
      <c r="R27" s="79"/>
      <c r="S27" s="79"/>
      <c r="T27" s="80" t="str">
        <f>IFERROR(R27/(P27),"-")</f>
        <v>-</v>
      </c>
      <c r="U27" s="336" t="str">
        <f>IFERROR(J27/SUM(N27:O28),"-")</f>
        <v>-</v>
      </c>
      <c r="V27" s="82"/>
      <c r="W27" s="80" t="str">
        <f>IF(P27=0,"-",V27/P27)</f>
        <v>-</v>
      </c>
      <c r="X27" s="335"/>
      <c r="Y27" s="336" t="str">
        <f>IFERROR(X27/P27,"-")</f>
        <v>-</v>
      </c>
      <c r="Z27" s="336" t="str">
        <f>IFERROR(X27/V27,"-")</f>
        <v>-</v>
      </c>
      <c r="AA27" s="330">
        <f>SUM(X27:X28)-SUM(J27:J28)</f>
        <v>-150000</v>
      </c>
      <c r="AB27" s="83">
        <f>SUM(X27:X28)/SUM(J27:J28)</f>
        <v>0</v>
      </c>
      <c r="AC27" s="77"/>
      <c r="AD27" s="92"/>
      <c r="AE27" s="93" t="str">
        <f>IF(P27=0,"",IF(AD27=0,"",(AD27/P27)))</f>
        <v/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 t="str">
        <f>IF(P27=0,"",IF(AM27=0,"",(AM27/P27)))</f>
        <v/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 t="str">
        <f>IF(P27=0,"",IF(AV27=0,"",(AV27/P27)))</f>
        <v/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 t="str">
        <f>IF(P27=0,"",IF(BE27=0,"",(BE27/P27)))</f>
        <v/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 t="str">
        <f>IF(P27=0,"",IF(BN27=0,"",(BN27/P27)))</f>
        <v/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 t="str">
        <f>IF(P27=0,"",IF(BW27=0,"",(BW27/P27)))</f>
        <v/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 t="str">
        <f>IF(P27=0,"",IF(CF27=0,"",(CF27/P27)))</f>
        <v/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/>
      <c r="CP27" s="139"/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123</v>
      </c>
      <c r="C28" s="347"/>
      <c r="D28" s="347" t="s">
        <v>122</v>
      </c>
      <c r="E28" s="347" t="s">
        <v>89</v>
      </c>
      <c r="F28" s="347" t="s">
        <v>80</v>
      </c>
      <c r="G28" s="88"/>
      <c r="H28" s="88"/>
      <c r="I28" s="88" t="s">
        <v>82</v>
      </c>
      <c r="J28" s="330"/>
      <c r="K28" s="79"/>
      <c r="L28" s="79"/>
      <c r="M28" s="79"/>
      <c r="N28" s="89"/>
      <c r="O28" s="90"/>
      <c r="P28" s="91">
        <f>N28+O28</f>
        <v>0</v>
      </c>
      <c r="Q28" s="80" t="str">
        <f>IFERROR(P28/M28,"-")</f>
        <v>-</v>
      </c>
      <c r="R28" s="79"/>
      <c r="S28" s="79"/>
      <c r="T28" s="80" t="str">
        <f>IFERROR(R28/(P28),"-")</f>
        <v>-</v>
      </c>
      <c r="U28" s="336"/>
      <c r="V28" s="82"/>
      <c r="W28" s="80" t="str">
        <f>IF(P28=0,"-",V28/P28)</f>
        <v>-</v>
      </c>
      <c r="X28" s="335"/>
      <c r="Y28" s="336" t="str">
        <f>IFERROR(X28/P28,"-")</f>
        <v>-</v>
      </c>
      <c r="Z28" s="336" t="str">
        <f>IFERROR(X28/V28,"-")</f>
        <v>-</v>
      </c>
      <c r="AA28" s="330"/>
      <c r="AB28" s="83"/>
      <c r="AC28" s="77"/>
      <c r="AD28" s="92"/>
      <c r="AE28" s="93" t="str">
        <f>IF(P28=0,"",IF(AD28=0,"",(AD28/P28)))</f>
        <v/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 t="str">
        <f>IF(P28=0,"",IF(AM28=0,"",(AM28/P28)))</f>
        <v/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 t="str">
        <f>IF(P28=0,"",IF(AV28=0,"",(AV28/P28)))</f>
        <v/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 t="str">
        <f>IF(P28=0,"",IF(BE28=0,"",(BE28/P28)))</f>
        <v/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 t="str">
        <f>IF(P28=0,"",IF(BN28=0,"",(BN28/P28)))</f>
        <v/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 t="str">
        <f>IF(P28=0,"",IF(BW28=0,"",(BW28/P28)))</f>
        <v/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 t="str">
        <f>IF(P28=0,"",IF(CF28=0,"",(CF28/P28)))</f>
        <v/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/>
      <c r="CP28" s="139"/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0</v>
      </c>
      <c r="B29" s="347" t="s">
        <v>124</v>
      </c>
      <c r="C29" s="347"/>
      <c r="D29" s="347" t="s">
        <v>96</v>
      </c>
      <c r="E29" s="347" t="s">
        <v>67</v>
      </c>
      <c r="F29" s="347" t="s">
        <v>98</v>
      </c>
      <c r="G29" s="88" t="s">
        <v>85</v>
      </c>
      <c r="H29" s="88" t="s">
        <v>92</v>
      </c>
      <c r="I29" s="349" t="s">
        <v>125</v>
      </c>
      <c r="J29" s="330">
        <v>130000</v>
      </c>
      <c r="K29" s="79"/>
      <c r="L29" s="79"/>
      <c r="M29" s="79"/>
      <c r="N29" s="89"/>
      <c r="O29" s="90"/>
      <c r="P29" s="91">
        <f>N29+O29</f>
        <v>0</v>
      </c>
      <c r="Q29" s="80" t="str">
        <f>IFERROR(P29/M29,"-")</f>
        <v>-</v>
      </c>
      <c r="R29" s="79"/>
      <c r="S29" s="79"/>
      <c r="T29" s="80" t="str">
        <f>IFERROR(R29/(P29),"-")</f>
        <v>-</v>
      </c>
      <c r="U29" s="336" t="str">
        <f>IFERROR(J29/SUM(N29:O30),"-")</f>
        <v>-</v>
      </c>
      <c r="V29" s="82"/>
      <c r="W29" s="80" t="str">
        <f>IF(P29=0,"-",V29/P29)</f>
        <v>-</v>
      </c>
      <c r="X29" s="335"/>
      <c r="Y29" s="336" t="str">
        <f>IFERROR(X29/P29,"-")</f>
        <v>-</v>
      </c>
      <c r="Z29" s="336" t="str">
        <f>IFERROR(X29/V29,"-")</f>
        <v>-</v>
      </c>
      <c r="AA29" s="330">
        <f>SUM(X29:X30)-SUM(J29:J30)</f>
        <v>-130000</v>
      </c>
      <c r="AB29" s="83">
        <f>SUM(X29:X30)/SUM(J29:J30)</f>
        <v>0</v>
      </c>
      <c r="AC29" s="77"/>
      <c r="AD29" s="92"/>
      <c r="AE29" s="93" t="str">
        <f>IF(P29=0,"",IF(AD29=0,"",(AD29/P29)))</f>
        <v/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 t="str">
        <f>IF(P29=0,"",IF(AM29=0,"",(AM29/P29)))</f>
        <v/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 t="str">
        <f>IF(P29=0,"",IF(AV29=0,"",(AV29/P29)))</f>
        <v/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 t="str">
        <f>IF(P29=0,"",IF(BE29=0,"",(BE29/P29)))</f>
        <v/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 t="str">
        <f>IF(P29=0,"",IF(BN29=0,"",(BN29/P29)))</f>
        <v/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/>
      <c r="BX29" s="125" t="str">
        <f>IF(P29=0,"",IF(BW29=0,"",(BW29/P29)))</f>
        <v/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 t="str">
        <f>IF(P29=0,"",IF(CF29=0,"",(CF29/P29)))</f>
        <v/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/>
      <c r="CP29" s="139"/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126</v>
      </c>
      <c r="C30" s="347"/>
      <c r="D30" s="347" t="s">
        <v>96</v>
      </c>
      <c r="E30" s="347" t="s">
        <v>67</v>
      </c>
      <c r="F30" s="347" t="s">
        <v>80</v>
      </c>
      <c r="G30" s="88"/>
      <c r="H30" s="88"/>
      <c r="I30" s="88" t="s">
        <v>82</v>
      </c>
      <c r="J30" s="330"/>
      <c r="K30" s="79"/>
      <c r="L30" s="79"/>
      <c r="M30" s="79"/>
      <c r="N30" s="89"/>
      <c r="O30" s="90"/>
      <c r="P30" s="91">
        <f>N30+O30</f>
        <v>0</v>
      </c>
      <c r="Q30" s="80" t="str">
        <f>IFERROR(P30/M30,"-")</f>
        <v>-</v>
      </c>
      <c r="R30" s="79"/>
      <c r="S30" s="79"/>
      <c r="T30" s="80" t="str">
        <f>IFERROR(R30/(P30),"-")</f>
        <v>-</v>
      </c>
      <c r="U30" s="336"/>
      <c r="V30" s="82"/>
      <c r="W30" s="80" t="str">
        <f>IF(P30=0,"-",V30/P30)</f>
        <v>-</v>
      </c>
      <c r="X30" s="335"/>
      <c r="Y30" s="336" t="str">
        <f>IFERROR(X30/P30,"-")</f>
        <v>-</v>
      </c>
      <c r="Z30" s="336" t="str">
        <f>IFERROR(X30/V30,"-")</f>
        <v>-</v>
      </c>
      <c r="AA30" s="330"/>
      <c r="AB30" s="83"/>
      <c r="AC30" s="77"/>
      <c r="AD30" s="92"/>
      <c r="AE30" s="93" t="str">
        <f>IF(P30=0,"",IF(AD30=0,"",(AD30/P30)))</f>
        <v/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 t="str">
        <f>IF(P30=0,"",IF(AM30=0,"",(AM30/P30)))</f>
        <v/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 t="str">
        <f>IF(P30=0,"",IF(AV30=0,"",(AV30/P30)))</f>
        <v/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 t="str">
        <f>IF(P30=0,"",IF(BE30=0,"",(BE30/P30)))</f>
        <v/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 t="str">
        <f>IF(P30=0,"",IF(BN30=0,"",(BN30/P30)))</f>
        <v/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 t="str">
        <f>IF(P30=0,"",IF(BW30=0,"",(BW30/P30)))</f>
        <v/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 t="str">
        <f>IF(P30=0,"",IF(CF30=0,"",(CF30/P30)))</f>
        <v/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/>
      <c r="CP30" s="139"/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0</v>
      </c>
      <c r="B31" s="347" t="s">
        <v>127</v>
      </c>
      <c r="C31" s="347"/>
      <c r="D31" s="347" t="s">
        <v>119</v>
      </c>
      <c r="E31" s="347" t="s">
        <v>89</v>
      </c>
      <c r="F31" s="347" t="s">
        <v>90</v>
      </c>
      <c r="G31" s="88" t="s">
        <v>85</v>
      </c>
      <c r="H31" s="88" t="s">
        <v>92</v>
      </c>
      <c r="I31" s="348" t="s">
        <v>128</v>
      </c>
      <c r="J31" s="330">
        <v>130000</v>
      </c>
      <c r="K31" s="79"/>
      <c r="L31" s="79"/>
      <c r="M31" s="79"/>
      <c r="N31" s="89"/>
      <c r="O31" s="90"/>
      <c r="P31" s="91">
        <f>N31+O31</f>
        <v>0</v>
      </c>
      <c r="Q31" s="80" t="str">
        <f>IFERROR(P31/M31,"-")</f>
        <v>-</v>
      </c>
      <c r="R31" s="79"/>
      <c r="S31" s="79"/>
      <c r="T31" s="80" t="str">
        <f>IFERROR(R31/(P31),"-")</f>
        <v>-</v>
      </c>
      <c r="U31" s="336" t="str">
        <f>IFERROR(J31/SUM(N31:O32),"-")</f>
        <v>-</v>
      </c>
      <c r="V31" s="82"/>
      <c r="W31" s="80" t="str">
        <f>IF(P31=0,"-",V31/P31)</f>
        <v>-</v>
      </c>
      <c r="X31" s="335"/>
      <c r="Y31" s="336" t="str">
        <f>IFERROR(X31/P31,"-")</f>
        <v>-</v>
      </c>
      <c r="Z31" s="336" t="str">
        <f>IFERROR(X31/V31,"-")</f>
        <v>-</v>
      </c>
      <c r="AA31" s="330">
        <f>SUM(X31:X32)-SUM(J31:J32)</f>
        <v>-130000</v>
      </c>
      <c r="AB31" s="83">
        <f>SUM(X31:X32)/SUM(J31:J32)</f>
        <v>0</v>
      </c>
      <c r="AC31" s="77"/>
      <c r="AD31" s="92"/>
      <c r="AE31" s="93" t="str">
        <f>IF(P31=0,"",IF(AD31=0,"",(AD31/P31)))</f>
        <v/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 t="str">
        <f>IF(P31=0,"",IF(AM31=0,"",(AM31/P31)))</f>
        <v/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 t="str">
        <f>IF(P31=0,"",IF(AV31=0,"",(AV31/P31)))</f>
        <v/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 t="str">
        <f>IF(P31=0,"",IF(BE31=0,"",(BE31/P31)))</f>
        <v/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 t="str">
        <f>IF(P31=0,"",IF(BN31=0,"",(BN31/P31)))</f>
        <v/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 t="str">
        <f>IF(P31=0,"",IF(BW31=0,"",(BW31/P31)))</f>
        <v/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 t="str">
        <f>IF(P31=0,"",IF(CF31=0,"",(CF31/P31)))</f>
        <v/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/>
      <c r="CP31" s="139"/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129</v>
      </c>
      <c r="C32" s="347"/>
      <c r="D32" s="347" t="s">
        <v>119</v>
      </c>
      <c r="E32" s="347" t="s">
        <v>89</v>
      </c>
      <c r="F32" s="347" t="s">
        <v>80</v>
      </c>
      <c r="G32" s="88"/>
      <c r="H32" s="88"/>
      <c r="I32" s="88" t="s">
        <v>82</v>
      </c>
      <c r="J32" s="330"/>
      <c r="K32" s="79"/>
      <c r="L32" s="79"/>
      <c r="M32" s="79"/>
      <c r="N32" s="89"/>
      <c r="O32" s="90"/>
      <c r="P32" s="91">
        <f>N32+O32</f>
        <v>0</v>
      </c>
      <c r="Q32" s="80" t="str">
        <f>IFERROR(P32/M32,"-")</f>
        <v>-</v>
      </c>
      <c r="R32" s="79"/>
      <c r="S32" s="79"/>
      <c r="T32" s="80" t="str">
        <f>IFERROR(R32/(P32),"-")</f>
        <v>-</v>
      </c>
      <c r="U32" s="336"/>
      <c r="V32" s="82"/>
      <c r="W32" s="80" t="str">
        <f>IF(P32=0,"-",V32/P32)</f>
        <v>-</v>
      </c>
      <c r="X32" s="335"/>
      <c r="Y32" s="336" t="str">
        <f>IFERROR(X32/P32,"-")</f>
        <v>-</v>
      </c>
      <c r="Z32" s="336" t="str">
        <f>IFERROR(X32/V32,"-")</f>
        <v>-</v>
      </c>
      <c r="AA32" s="330"/>
      <c r="AB32" s="83"/>
      <c r="AC32" s="77"/>
      <c r="AD32" s="92"/>
      <c r="AE32" s="93" t="str">
        <f>IF(P32=0,"",IF(AD32=0,"",(AD32/P32)))</f>
        <v/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 t="str">
        <f>IF(P32=0,"",IF(AM32=0,"",(AM32/P32)))</f>
        <v/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 t="str">
        <f>IF(P32=0,"",IF(AV32=0,"",(AV32/P32)))</f>
        <v/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 t="str">
        <f>IF(P32=0,"",IF(BE32=0,"",(BE32/P32)))</f>
        <v/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 t="str">
        <f>IF(P32=0,"",IF(BN32=0,"",(BN32/P32)))</f>
        <v/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 t="str">
        <f>IF(P32=0,"",IF(BW32=0,"",(BW32/P32)))</f>
        <v/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 t="str">
        <f>IF(P32=0,"",IF(CF32=0,"",(CF32/P32)))</f>
        <v/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/>
      <c r="CP32" s="139"/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0</v>
      </c>
      <c r="B33" s="347" t="s">
        <v>130</v>
      </c>
      <c r="C33" s="347"/>
      <c r="D33" s="347" t="s">
        <v>131</v>
      </c>
      <c r="E33" s="347" t="s">
        <v>132</v>
      </c>
      <c r="F33" s="347" t="s">
        <v>98</v>
      </c>
      <c r="G33" s="88" t="s">
        <v>91</v>
      </c>
      <c r="H33" s="88" t="s">
        <v>92</v>
      </c>
      <c r="I33" s="349" t="s">
        <v>133</v>
      </c>
      <c r="J33" s="330">
        <v>130000</v>
      </c>
      <c r="K33" s="79"/>
      <c r="L33" s="79"/>
      <c r="M33" s="79"/>
      <c r="N33" s="89"/>
      <c r="O33" s="90"/>
      <c r="P33" s="91">
        <f>N33+O33</f>
        <v>0</v>
      </c>
      <c r="Q33" s="80" t="str">
        <f>IFERROR(P33/M33,"-")</f>
        <v>-</v>
      </c>
      <c r="R33" s="79"/>
      <c r="S33" s="79"/>
      <c r="T33" s="80" t="str">
        <f>IFERROR(R33/(P33),"-")</f>
        <v>-</v>
      </c>
      <c r="U33" s="336" t="str">
        <f>IFERROR(J33/SUM(N33:O34),"-")</f>
        <v>-</v>
      </c>
      <c r="V33" s="82"/>
      <c r="W33" s="80" t="str">
        <f>IF(P33=0,"-",V33/P33)</f>
        <v>-</v>
      </c>
      <c r="X33" s="335"/>
      <c r="Y33" s="336" t="str">
        <f>IFERROR(X33/P33,"-")</f>
        <v>-</v>
      </c>
      <c r="Z33" s="336" t="str">
        <f>IFERROR(X33/V33,"-")</f>
        <v>-</v>
      </c>
      <c r="AA33" s="330">
        <f>SUM(X33:X34)-SUM(J33:J34)</f>
        <v>-130000</v>
      </c>
      <c r="AB33" s="83">
        <f>SUM(X33:X34)/SUM(J33:J34)</f>
        <v>0</v>
      </c>
      <c r="AC33" s="77"/>
      <c r="AD33" s="92"/>
      <c r="AE33" s="93" t="str">
        <f>IF(P33=0,"",IF(AD33=0,"",(AD33/P33)))</f>
        <v/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 t="str">
        <f>IF(P33=0,"",IF(AM33=0,"",(AM33/P33)))</f>
        <v/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 t="str">
        <f>IF(P33=0,"",IF(AV33=0,"",(AV33/P33)))</f>
        <v/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 t="str">
        <f>IF(P33=0,"",IF(BE33=0,"",(BE33/P33)))</f>
        <v/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 t="str">
        <f>IF(P33=0,"",IF(BN33=0,"",(BN33/P33)))</f>
        <v/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 t="str">
        <f>IF(P33=0,"",IF(BW33=0,"",(BW33/P33)))</f>
        <v/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 t="str">
        <f>IF(P33=0,"",IF(CF33=0,"",(CF33/P33)))</f>
        <v/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/>
      <c r="CP33" s="139"/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134</v>
      </c>
      <c r="C34" s="347"/>
      <c r="D34" s="347" t="s">
        <v>131</v>
      </c>
      <c r="E34" s="347" t="s">
        <v>132</v>
      </c>
      <c r="F34" s="347" t="s">
        <v>80</v>
      </c>
      <c r="G34" s="88"/>
      <c r="H34" s="88"/>
      <c r="I34" s="88" t="s">
        <v>82</v>
      </c>
      <c r="J34" s="330"/>
      <c r="K34" s="79"/>
      <c r="L34" s="79"/>
      <c r="M34" s="79"/>
      <c r="N34" s="89"/>
      <c r="O34" s="90"/>
      <c r="P34" s="91">
        <f>N34+O34</f>
        <v>0</v>
      </c>
      <c r="Q34" s="80" t="str">
        <f>IFERROR(P34/M34,"-")</f>
        <v>-</v>
      </c>
      <c r="R34" s="79"/>
      <c r="S34" s="79"/>
      <c r="T34" s="80" t="str">
        <f>IFERROR(R34/(P34),"-")</f>
        <v>-</v>
      </c>
      <c r="U34" s="336"/>
      <c r="V34" s="82"/>
      <c r="W34" s="80" t="str">
        <f>IF(P34=0,"-",V34/P34)</f>
        <v>-</v>
      </c>
      <c r="X34" s="335"/>
      <c r="Y34" s="336" t="str">
        <f>IFERROR(X34/P34,"-")</f>
        <v>-</v>
      </c>
      <c r="Z34" s="336" t="str">
        <f>IFERROR(X34/V34,"-")</f>
        <v>-</v>
      </c>
      <c r="AA34" s="330"/>
      <c r="AB34" s="83"/>
      <c r="AC34" s="77"/>
      <c r="AD34" s="92"/>
      <c r="AE34" s="93" t="str">
        <f>IF(P34=0,"",IF(AD34=0,"",(AD34/P34)))</f>
        <v/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 t="str">
        <f>IF(P34=0,"",IF(AM34=0,"",(AM34/P34)))</f>
        <v/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 t="str">
        <f>IF(P34=0,"",IF(AV34=0,"",(AV34/P34)))</f>
        <v/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 t="str">
        <f>IF(P34=0,"",IF(BE34=0,"",(BE34/P34)))</f>
        <v/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 t="str">
        <f>IF(P34=0,"",IF(BN34=0,"",(BN34/P34)))</f>
        <v/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 t="str">
        <f>IF(P34=0,"",IF(BW34=0,"",(BW34/P34)))</f>
        <v/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 t="str">
        <f>IF(P34=0,"",IF(CF34=0,"",(CF34/P34)))</f>
        <v/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/>
      <c r="CP34" s="139"/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0</v>
      </c>
      <c r="B35" s="347" t="s">
        <v>135</v>
      </c>
      <c r="C35" s="347"/>
      <c r="D35" s="347" t="s">
        <v>136</v>
      </c>
      <c r="E35" s="347" t="s">
        <v>137</v>
      </c>
      <c r="F35" s="347" t="s">
        <v>98</v>
      </c>
      <c r="G35" s="88" t="s">
        <v>138</v>
      </c>
      <c r="H35" s="88" t="s">
        <v>70</v>
      </c>
      <c r="I35" s="349" t="s">
        <v>93</v>
      </c>
      <c r="J35" s="330">
        <v>120000</v>
      </c>
      <c r="K35" s="79"/>
      <c r="L35" s="79"/>
      <c r="M35" s="79"/>
      <c r="N35" s="89"/>
      <c r="O35" s="90"/>
      <c r="P35" s="91">
        <f>N35+O35</f>
        <v>0</v>
      </c>
      <c r="Q35" s="80" t="str">
        <f>IFERROR(P35/M35,"-")</f>
        <v>-</v>
      </c>
      <c r="R35" s="79"/>
      <c r="S35" s="79"/>
      <c r="T35" s="80" t="str">
        <f>IFERROR(R35/(P35),"-")</f>
        <v>-</v>
      </c>
      <c r="U35" s="336" t="str">
        <f>IFERROR(J35/SUM(N35:O36),"-")</f>
        <v>-</v>
      </c>
      <c r="V35" s="82"/>
      <c r="W35" s="80" t="str">
        <f>IF(P35=0,"-",V35/P35)</f>
        <v>-</v>
      </c>
      <c r="X35" s="335"/>
      <c r="Y35" s="336" t="str">
        <f>IFERROR(X35/P35,"-")</f>
        <v>-</v>
      </c>
      <c r="Z35" s="336" t="str">
        <f>IFERROR(X35/V35,"-")</f>
        <v>-</v>
      </c>
      <c r="AA35" s="330">
        <f>SUM(X35:X36)-SUM(J35:J36)</f>
        <v>-120000</v>
      </c>
      <c r="AB35" s="83">
        <f>SUM(X35:X36)/SUM(J35:J36)</f>
        <v>0</v>
      </c>
      <c r="AC35" s="77"/>
      <c r="AD35" s="92"/>
      <c r="AE35" s="93" t="str">
        <f>IF(P35=0,"",IF(AD35=0,"",(AD35/P35)))</f>
        <v/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 t="str">
        <f>IF(P35=0,"",IF(AM35=0,"",(AM35/P35)))</f>
        <v/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 t="str">
        <f>IF(P35=0,"",IF(AV35=0,"",(AV35/P35)))</f>
        <v/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 t="str">
        <f>IF(P35=0,"",IF(BE35=0,"",(BE35/P35)))</f>
        <v/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 t="str">
        <f>IF(P35=0,"",IF(BN35=0,"",(BN35/P35)))</f>
        <v/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 t="str">
        <f>IF(P35=0,"",IF(BW35=0,"",(BW35/P35)))</f>
        <v/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 t="str">
        <f>IF(P35=0,"",IF(CF35=0,"",(CF35/P35)))</f>
        <v/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/>
      <c r="CP35" s="139"/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139</v>
      </c>
      <c r="C36" s="347"/>
      <c r="D36" s="347" t="s">
        <v>136</v>
      </c>
      <c r="E36" s="347" t="s">
        <v>137</v>
      </c>
      <c r="F36" s="347" t="s">
        <v>80</v>
      </c>
      <c r="G36" s="88"/>
      <c r="H36" s="88"/>
      <c r="I36" s="88" t="s">
        <v>82</v>
      </c>
      <c r="J36" s="330"/>
      <c r="K36" s="79"/>
      <c r="L36" s="79"/>
      <c r="M36" s="79"/>
      <c r="N36" s="89"/>
      <c r="O36" s="90"/>
      <c r="P36" s="91">
        <f>N36+O36</f>
        <v>0</v>
      </c>
      <c r="Q36" s="80" t="str">
        <f>IFERROR(P36/M36,"-")</f>
        <v>-</v>
      </c>
      <c r="R36" s="79"/>
      <c r="S36" s="79"/>
      <c r="T36" s="80" t="str">
        <f>IFERROR(R36/(P36),"-")</f>
        <v>-</v>
      </c>
      <c r="U36" s="336"/>
      <c r="V36" s="82"/>
      <c r="W36" s="80" t="str">
        <f>IF(P36=0,"-",V36/P36)</f>
        <v>-</v>
      </c>
      <c r="X36" s="335"/>
      <c r="Y36" s="336" t="str">
        <f>IFERROR(X36/P36,"-")</f>
        <v>-</v>
      </c>
      <c r="Z36" s="336" t="str">
        <f>IFERROR(X36/V36,"-")</f>
        <v>-</v>
      </c>
      <c r="AA36" s="330"/>
      <c r="AB36" s="83"/>
      <c r="AC36" s="77"/>
      <c r="AD36" s="92"/>
      <c r="AE36" s="93" t="str">
        <f>IF(P36=0,"",IF(AD36=0,"",(AD36/P36)))</f>
        <v/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 t="str">
        <f>IF(P36=0,"",IF(AM36=0,"",(AM36/P36)))</f>
        <v/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 t="str">
        <f>IF(P36=0,"",IF(AV36=0,"",(AV36/P36)))</f>
        <v/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 t="str">
        <f>IF(P36=0,"",IF(BE36=0,"",(BE36/P36)))</f>
        <v/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 t="str">
        <f>IF(P36=0,"",IF(BN36=0,"",(BN36/P36)))</f>
        <v/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 t="str">
        <f>IF(P36=0,"",IF(BW36=0,"",(BW36/P36)))</f>
        <v/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 t="str">
        <f>IF(P36=0,"",IF(CF36=0,"",(CF36/P36)))</f>
        <v/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/>
      <c r="CP36" s="139"/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</v>
      </c>
      <c r="B37" s="347" t="s">
        <v>140</v>
      </c>
      <c r="C37" s="347"/>
      <c r="D37" s="347" t="s">
        <v>96</v>
      </c>
      <c r="E37" s="347" t="s">
        <v>67</v>
      </c>
      <c r="F37" s="347" t="s">
        <v>90</v>
      </c>
      <c r="G37" s="88" t="s">
        <v>138</v>
      </c>
      <c r="H37" s="88" t="s">
        <v>70</v>
      </c>
      <c r="I37" s="348" t="s">
        <v>99</v>
      </c>
      <c r="J37" s="330">
        <v>120000</v>
      </c>
      <c r="K37" s="79"/>
      <c r="L37" s="79"/>
      <c r="M37" s="79"/>
      <c r="N37" s="89"/>
      <c r="O37" s="90"/>
      <c r="P37" s="91">
        <f>N37+O37</f>
        <v>0</v>
      </c>
      <c r="Q37" s="80" t="str">
        <f>IFERROR(P37/M37,"-")</f>
        <v>-</v>
      </c>
      <c r="R37" s="79"/>
      <c r="S37" s="79"/>
      <c r="T37" s="80" t="str">
        <f>IFERROR(R37/(P37),"-")</f>
        <v>-</v>
      </c>
      <c r="U37" s="336" t="str">
        <f>IFERROR(J37/SUM(N37:O38),"-")</f>
        <v>-</v>
      </c>
      <c r="V37" s="82"/>
      <c r="W37" s="80" t="str">
        <f>IF(P37=0,"-",V37/P37)</f>
        <v>-</v>
      </c>
      <c r="X37" s="335"/>
      <c r="Y37" s="336" t="str">
        <f>IFERROR(X37/P37,"-")</f>
        <v>-</v>
      </c>
      <c r="Z37" s="336" t="str">
        <f>IFERROR(X37/V37,"-")</f>
        <v>-</v>
      </c>
      <c r="AA37" s="330">
        <f>SUM(X37:X38)-SUM(J37:J38)</f>
        <v>-120000</v>
      </c>
      <c r="AB37" s="83">
        <f>SUM(X37:X38)/SUM(J37:J38)</f>
        <v>0</v>
      </c>
      <c r="AC37" s="77"/>
      <c r="AD37" s="92"/>
      <c r="AE37" s="93" t="str">
        <f>IF(P37=0,"",IF(AD37=0,"",(AD37/P37)))</f>
        <v/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 t="str">
        <f>IF(P37=0,"",IF(AM37=0,"",(AM37/P37)))</f>
        <v/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 t="str">
        <f>IF(P37=0,"",IF(AV37=0,"",(AV37/P37)))</f>
        <v/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 t="str">
        <f>IF(P37=0,"",IF(BE37=0,"",(BE37/P37)))</f>
        <v/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/>
      <c r="BO37" s="118" t="str">
        <f>IF(P37=0,"",IF(BN37=0,"",(BN37/P37)))</f>
        <v/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/>
      <c r="BX37" s="125" t="str">
        <f>IF(P37=0,"",IF(BW37=0,"",(BW37/P37)))</f>
        <v/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 t="str">
        <f>IF(P37=0,"",IF(CF37=0,"",(CF37/P37)))</f>
        <v/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/>
      <c r="CP37" s="139"/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141</v>
      </c>
      <c r="C38" s="347"/>
      <c r="D38" s="347" t="s">
        <v>96</v>
      </c>
      <c r="E38" s="347" t="s">
        <v>67</v>
      </c>
      <c r="F38" s="347" t="s">
        <v>80</v>
      </c>
      <c r="G38" s="88"/>
      <c r="H38" s="88"/>
      <c r="I38" s="88" t="s">
        <v>82</v>
      </c>
      <c r="J38" s="330"/>
      <c r="K38" s="79"/>
      <c r="L38" s="79"/>
      <c r="M38" s="79"/>
      <c r="N38" s="89"/>
      <c r="O38" s="90"/>
      <c r="P38" s="91">
        <f>N38+O38</f>
        <v>0</v>
      </c>
      <c r="Q38" s="80" t="str">
        <f>IFERROR(P38/M38,"-")</f>
        <v>-</v>
      </c>
      <c r="R38" s="79"/>
      <c r="S38" s="79"/>
      <c r="T38" s="80" t="str">
        <f>IFERROR(R38/(P38),"-")</f>
        <v>-</v>
      </c>
      <c r="U38" s="336"/>
      <c r="V38" s="82"/>
      <c r="W38" s="80" t="str">
        <f>IF(P38=0,"-",V38/P38)</f>
        <v>-</v>
      </c>
      <c r="X38" s="335"/>
      <c r="Y38" s="336" t="str">
        <f>IFERROR(X38/P38,"-")</f>
        <v>-</v>
      </c>
      <c r="Z38" s="336" t="str">
        <f>IFERROR(X38/V38,"-")</f>
        <v>-</v>
      </c>
      <c r="AA38" s="330"/>
      <c r="AB38" s="83"/>
      <c r="AC38" s="77"/>
      <c r="AD38" s="92"/>
      <c r="AE38" s="93" t="str">
        <f>IF(P38=0,"",IF(AD38=0,"",(AD38/P38)))</f>
        <v/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 t="str">
        <f>IF(P38=0,"",IF(AM38=0,"",(AM38/P38)))</f>
        <v/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 t="str">
        <f>IF(P38=0,"",IF(AV38=0,"",(AV38/P38)))</f>
        <v/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 t="str">
        <f>IF(P38=0,"",IF(BE38=0,"",(BE38/P38)))</f>
        <v/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/>
      <c r="BO38" s="118" t="str">
        <f>IF(P38=0,"",IF(BN38=0,"",(BN38/P38)))</f>
        <v/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/>
      <c r="BX38" s="125" t="str">
        <f>IF(P38=0,"",IF(BW38=0,"",(BW38/P38)))</f>
        <v/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 t="str">
        <f>IF(P38=0,"",IF(CF38=0,"",(CF38/P38)))</f>
        <v/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/>
      <c r="CP38" s="139"/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>
        <f>AB39</f>
        <v>0</v>
      </c>
      <c r="B39" s="347" t="s">
        <v>142</v>
      </c>
      <c r="C39" s="347"/>
      <c r="D39" s="347" t="s">
        <v>136</v>
      </c>
      <c r="E39" s="347" t="s">
        <v>89</v>
      </c>
      <c r="F39" s="347" t="s">
        <v>68</v>
      </c>
      <c r="G39" s="88" t="s">
        <v>104</v>
      </c>
      <c r="H39" s="88" t="s">
        <v>92</v>
      </c>
      <c r="I39" s="349" t="s">
        <v>125</v>
      </c>
      <c r="J39" s="330">
        <v>300000</v>
      </c>
      <c r="K39" s="79"/>
      <c r="L39" s="79"/>
      <c r="M39" s="79"/>
      <c r="N39" s="89"/>
      <c r="O39" s="90"/>
      <c r="P39" s="91">
        <f>N39+O39</f>
        <v>0</v>
      </c>
      <c r="Q39" s="80" t="str">
        <f>IFERROR(P39/M39,"-")</f>
        <v>-</v>
      </c>
      <c r="R39" s="79"/>
      <c r="S39" s="79"/>
      <c r="T39" s="80" t="str">
        <f>IFERROR(R39/(P39),"-")</f>
        <v>-</v>
      </c>
      <c r="U39" s="336" t="str">
        <f>IFERROR(J39/SUM(N39:O40),"-")</f>
        <v>-</v>
      </c>
      <c r="V39" s="82"/>
      <c r="W39" s="80" t="str">
        <f>IF(P39=0,"-",V39/P39)</f>
        <v>-</v>
      </c>
      <c r="X39" s="335"/>
      <c r="Y39" s="336" t="str">
        <f>IFERROR(X39/P39,"-")</f>
        <v>-</v>
      </c>
      <c r="Z39" s="336" t="str">
        <f>IFERROR(X39/V39,"-")</f>
        <v>-</v>
      </c>
      <c r="AA39" s="330">
        <f>SUM(X39:X40)-SUM(J39:J40)</f>
        <v>-300000</v>
      </c>
      <c r="AB39" s="83">
        <f>SUM(X39:X40)/SUM(J39:J40)</f>
        <v>0</v>
      </c>
      <c r="AC39" s="77"/>
      <c r="AD39" s="92"/>
      <c r="AE39" s="93" t="str">
        <f>IF(P39=0,"",IF(AD39=0,"",(AD39/P39)))</f>
        <v/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 t="str">
        <f>IF(P39=0,"",IF(AM39=0,"",(AM39/P39)))</f>
        <v/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 t="str">
        <f>IF(P39=0,"",IF(AV39=0,"",(AV39/P39)))</f>
        <v/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 t="str">
        <f>IF(P39=0,"",IF(BE39=0,"",(BE39/P39)))</f>
        <v/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/>
      <c r="BO39" s="118" t="str">
        <f>IF(P39=0,"",IF(BN39=0,"",(BN39/P39)))</f>
        <v/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/>
      <c r="BX39" s="125" t="str">
        <f>IF(P39=0,"",IF(BW39=0,"",(BW39/P39)))</f>
        <v/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 t="str">
        <f>IF(P39=0,"",IF(CF39=0,"",(CF39/P39)))</f>
        <v/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/>
      <c r="CP39" s="139"/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143</v>
      </c>
      <c r="C40" s="347"/>
      <c r="D40" s="347" t="s">
        <v>136</v>
      </c>
      <c r="E40" s="347" t="s">
        <v>89</v>
      </c>
      <c r="F40" s="347" t="s">
        <v>80</v>
      </c>
      <c r="G40" s="88"/>
      <c r="H40" s="88"/>
      <c r="I40" s="88" t="s">
        <v>82</v>
      </c>
      <c r="J40" s="330"/>
      <c r="K40" s="79"/>
      <c r="L40" s="79"/>
      <c r="M40" s="79"/>
      <c r="N40" s="89"/>
      <c r="O40" s="90"/>
      <c r="P40" s="91">
        <f>N40+O40</f>
        <v>0</v>
      </c>
      <c r="Q40" s="80" t="str">
        <f>IFERROR(P40/M40,"-")</f>
        <v>-</v>
      </c>
      <c r="R40" s="79"/>
      <c r="S40" s="79"/>
      <c r="T40" s="80" t="str">
        <f>IFERROR(R40/(P40),"-")</f>
        <v>-</v>
      </c>
      <c r="U40" s="336"/>
      <c r="V40" s="82"/>
      <c r="W40" s="80" t="str">
        <f>IF(P40=0,"-",V40/P40)</f>
        <v>-</v>
      </c>
      <c r="X40" s="335"/>
      <c r="Y40" s="336" t="str">
        <f>IFERROR(X40/P40,"-")</f>
        <v>-</v>
      </c>
      <c r="Z40" s="336" t="str">
        <f>IFERROR(X40/V40,"-")</f>
        <v>-</v>
      </c>
      <c r="AA40" s="330"/>
      <c r="AB40" s="83"/>
      <c r="AC40" s="77"/>
      <c r="AD40" s="92"/>
      <c r="AE40" s="93" t="str">
        <f>IF(P40=0,"",IF(AD40=0,"",(AD40/P40)))</f>
        <v/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 t="str">
        <f>IF(P40=0,"",IF(AM40=0,"",(AM40/P40)))</f>
        <v/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 t="str">
        <f>IF(P40=0,"",IF(AV40=0,"",(AV40/P40)))</f>
        <v/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 t="str">
        <f>IF(P40=0,"",IF(BE40=0,"",(BE40/P40)))</f>
        <v/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/>
      <c r="BO40" s="118" t="str">
        <f>IF(P40=0,"",IF(BN40=0,"",(BN40/P40)))</f>
        <v/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/>
      <c r="BX40" s="125" t="str">
        <f>IF(P40=0,"",IF(BW40=0,"",(BW40/P40)))</f>
        <v/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 t="str">
        <f>IF(P40=0,"",IF(CF40=0,"",(CF40/P40)))</f>
        <v/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/>
      <c r="CP40" s="139"/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0</v>
      </c>
      <c r="B41" s="347" t="s">
        <v>144</v>
      </c>
      <c r="C41" s="347"/>
      <c r="D41" s="347" t="s">
        <v>96</v>
      </c>
      <c r="E41" s="347" t="s">
        <v>97</v>
      </c>
      <c r="F41" s="347" t="s">
        <v>98</v>
      </c>
      <c r="G41" s="88" t="s">
        <v>145</v>
      </c>
      <c r="H41" s="88" t="s">
        <v>92</v>
      </c>
      <c r="I41" s="88" t="s">
        <v>146</v>
      </c>
      <c r="J41" s="330">
        <v>110000</v>
      </c>
      <c r="K41" s="79"/>
      <c r="L41" s="79"/>
      <c r="M41" s="79"/>
      <c r="N41" s="89"/>
      <c r="O41" s="90"/>
      <c r="P41" s="91">
        <f>N41+O41</f>
        <v>0</v>
      </c>
      <c r="Q41" s="80" t="str">
        <f>IFERROR(P41/M41,"-")</f>
        <v>-</v>
      </c>
      <c r="R41" s="79"/>
      <c r="S41" s="79"/>
      <c r="T41" s="80" t="str">
        <f>IFERROR(R41/(P41),"-")</f>
        <v>-</v>
      </c>
      <c r="U41" s="336" t="str">
        <f>IFERROR(J41/SUM(N41:O42),"-")</f>
        <v>-</v>
      </c>
      <c r="V41" s="82"/>
      <c r="W41" s="80" t="str">
        <f>IF(P41=0,"-",V41/P41)</f>
        <v>-</v>
      </c>
      <c r="X41" s="335"/>
      <c r="Y41" s="336" t="str">
        <f>IFERROR(X41/P41,"-")</f>
        <v>-</v>
      </c>
      <c r="Z41" s="336" t="str">
        <f>IFERROR(X41/V41,"-")</f>
        <v>-</v>
      </c>
      <c r="AA41" s="330">
        <f>SUM(X41:X42)-SUM(J41:J42)</f>
        <v>-110000</v>
      </c>
      <c r="AB41" s="83">
        <f>SUM(X41:X42)/SUM(J41:J42)</f>
        <v>0</v>
      </c>
      <c r="AC41" s="77"/>
      <c r="AD41" s="92"/>
      <c r="AE41" s="93" t="str">
        <f>IF(P41=0,"",IF(AD41=0,"",(AD41/P41)))</f>
        <v/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 t="str">
        <f>IF(P41=0,"",IF(AM41=0,"",(AM41/P41)))</f>
        <v/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 t="str">
        <f>IF(P41=0,"",IF(AV41=0,"",(AV41/P41)))</f>
        <v/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 t="str">
        <f>IF(P41=0,"",IF(BE41=0,"",(BE41/P41)))</f>
        <v/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/>
      <c r="BO41" s="118" t="str">
        <f>IF(P41=0,"",IF(BN41=0,"",(BN41/P41)))</f>
        <v/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/>
      <c r="BX41" s="125" t="str">
        <f>IF(P41=0,"",IF(BW41=0,"",(BW41/P41)))</f>
        <v/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 t="str">
        <f>IF(P41=0,"",IF(CF41=0,"",(CF41/P41)))</f>
        <v/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/>
      <c r="CP41" s="139"/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147</v>
      </c>
      <c r="C42" s="347"/>
      <c r="D42" s="347" t="s">
        <v>96</v>
      </c>
      <c r="E42" s="347" t="s">
        <v>97</v>
      </c>
      <c r="F42" s="347" t="s">
        <v>80</v>
      </c>
      <c r="G42" s="88"/>
      <c r="H42" s="88"/>
      <c r="I42" s="88" t="s">
        <v>82</v>
      </c>
      <c r="J42" s="330"/>
      <c r="K42" s="79"/>
      <c r="L42" s="79"/>
      <c r="M42" s="79"/>
      <c r="N42" s="89"/>
      <c r="O42" s="90"/>
      <c r="P42" s="91">
        <f>N42+O42</f>
        <v>0</v>
      </c>
      <c r="Q42" s="80" t="str">
        <f>IFERROR(P42/M42,"-")</f>
        <v>-</v>
      </c>
      <c r="R42" s="79"/>
      <c r="S42" s="79"/>
      <c r="T42" s="80" t="str">
        <f>IFERROR(R42/(P42),"-")</f>
        <v>-</v>
      </c>
      <c r="U42" s="336"/>
      <c r="V42" s="82"/>
      <c r="W42" s="80" t="str">
        <f>IF(P42=0,"-",V42/P42)</f>
        <v>-</v>
      </c>
      <c r="X42" s="335"/>
      <c r="Y42" s="336" t="str">
        <f>IFERROR(X42/P42,"-")</f>
        <v>-</v>
      </c>
      <c r="Z42" s="336" t="str">
        <f>IFERROR(X42/V42,"-")</f>
        <v>-</v>
      </c>
      <c r="AA42" s="330"/>
      <c r="AB42" s="83"/>
      <c r="AC42" s="77"/>
      <c r="AD42" s="92"/>
      <c r="AE42" s="93" t="str">
        <f>IF(P42=0,"",IF(AD42=0,"",(AD42/P42)))</f>
        <v/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 t="str">
        <f>IF(P42=0,"",IF(AM42=0,"",(AM42/P42)))</f>
        <v/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 t="str">
        <f>IF(P42=0,"",IF(AV42=0,"",(AV42/P42)))</f>
        <v/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 t="str">
        <f>IF(P42=0,"",IF(BE42=0,"",(BE42/P42)))</f>
        <v/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/>
      <c r="BO42" s="118" t="str">
        <f>IF(P42=0,"",IF(BN42=0,"",(BN42/P42)))</f>
        <v/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/>
      <c r="BX42" s="125" t="str">
        <f>IF(P42=0,"",IF(BW42=0,"",(BW42/P42)))</f>
        <v/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 t="str">
        <f>IF(P42=0,"",IF(CF42=0,"",(CF42/P42)))</f>
        <v/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/>
      <c r="CP42" s="139"/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</v>
      </c>
      <c r="B43" s="347" t="s">
        <v>148</v>
      </c>
      <c r="C43" s="347"/>
      <c r="D43" s="347" t="s">
        <v>149</v>
      </c>
      <c r="E43" s="347" t="s">
        <v>89</v>
      </c>
      <c r="F43" s="347" t="s">
        <v>90</v>
      </c>
      <c r="G43" s="88" t="s">
        <v>150</v>
      </c>
      <c r="H43" s="88" t="s">
        <v>92</v>
      </c>
      <c r="I43" s="349" t="s">
        <v>151</v>
      </c>
      <c r="J43" s="330">
        <v>130000</v>
      </c>
      <c r="K43" s="79"/>
      <c r="L43" s="79"/>
      <c r="M43" s="79"/>
      <c r="N43" s="89"/>
      <c r="O43" s="90"/>
      <c r="P43" s="91">
        <f>N43+O43</f>
        <v>0</v>
      </c>
      <c r="Q43" s="80" t="str">
        <f>IFERROR(P43/M43,"-")</f>
        <v>-</v>
      </c>
      <c r="R43" s="79"/>
      <c r="S43" s="79"/>
      <c r="T43" s="80" t="str">
        <f>IFERROR(R43/(P43),"-")</f>
        <v>-</v>
      </c>
      <c r="U43" s="336" t="str">
        <f>IFERROR(J43/SUM(N43:O44),"-")</f>
        <v>-</v>
      </c>
      <c r="V43" s="82"/>
      <c r="W43" s="80" t="str">
        <f>IF(P43=0,"-",V43/P43)</f>
        <v>-</v>
      </c>
      <c r="X43" s="335"/>
      <c r="Y43" s="336" t="str">
        <f>IFERROR(X43/P43,"-")</f>
        <v>-</v>
      </c>
      <c r="Z43" s="336" t="str">
        <f>IFERROR(X43/V43,"-")</f>
        <v>-</v>
      </c>
      <c r="AA43" s="330">
        <f>SUM(X43:X44)-SUM(J43:J44)</f>
        <v>-130000</v>
      </c>
      <c r="AB43" s="83">
        <f>SUM(X43:X44)/SUM(J43:J44)</f>
        <v>0</v>
      </c>
      <c r="AC43" s="77"/>
      <c r="AD43" s="92"/>
      <c r="AE43" s="93" t="str">
        <f>IF(P43=0,"",IF(AD43=0,"",(AD43/P43)))</f>
        <v/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 t="str">
        <f>IF(P43=0,"",IF(AM43=0,"",(AM43/P43)))</f>
        <v/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 t="str">
        <f>IF(P43=0,"",IF(AV43=0,"",(AV43/P43)))</f>
        <v/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 t="str">
        <f>IF(P43=0,"",IF(BE43=0,"",(BE43/P43)))</f>
        <v/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/>
      <c r="BO43" s="118" t="str">
        <f>IF(P43=0,"",IF(BN43=0,"",(BN43/P43)))</f>
        <v/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/>
      <c r="BX43" s="125" t="str">
        <f>IF(P43=0,"",IF(BW43=0,"",(BW43/P43)))</f>
        <v/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 t="str">
        <f>IF(P43=0,"",IF(CF43=0,"",(CF43/P43)))</f>
        <v/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/>
      <c r="CP43" s="139"/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152</v>
      </c>
      <c r="C44" s="347"/>
      <c r="D44" s="347" t="s">
        <v>149</v>
      </c>
      <c r="E44" s="347" t="s">
        <v>89</v>
      </c>
      <c r="F44" s="347" t="s">
        <v>80</v>
      </c>
      <c r="G44" s="88"/>
      <c r="H44" s="88"/>
      <c r="I44" s="88" t="s">
        <v>82</v>
      </c>
      <c r="J44" s="330"/>
      <c r="K44" s="79"/>
      <c r="L44" s="79"/>
      <c r="M44" s="79"/>
      <c r="N44" s="89"/>
      <c r="O44" s="90"/>
      <c r="P44" s="91">
        <f>N44+O44</f>
        <v>0</v>
      </c>
      <c r="Q44" s="80" t="str">
        <f>IFERROR(P44/M44,"-")</f>
        <v>-</v>
      </c>
      <c r="R44" s="79"/>
      <c r="S44" s="79"/>
      <c r="T44" s="80" t="str">
        <f>IFERROR(R44/(P44),"-")</f>
        <v>-</v>
      </c>
      <c r="U44" s="336"/>
      <c r="V44" s="82"/>
      <c r="W44" s="80" t="str">
        <f>IF(P44=0,"-",V44/P44)</f>
        <v>-</v>
      </c>
      <c r="X44" s="335"/>
      <c r="Y44" s="336" t="str">
        <f>IFERROR(X44/P44,"-")</f>
        <v>-</v>
      </c>
      <c r="Z44" s="336" t="str">
        <f>IFERROR(X44/V44,"-")</f>
        <v>-</v>
      </c>
      <c r="AA44" s="330"/>
      <c r="AB44" s="83"/>
      <c r="AC44" s="77"/>
      <c r="AD44" s="92"/>
      <c r="AE44" s="93" t="str">
        <f>IF(P44=0,"",IF(AD44=0,"",(AD44/P44)))</f>
        <v/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 t="str">
        <f>IF(P44=0,"",IF(AM44=0,"",(AM44/P44)))</f>
        <v/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 t="str">
        <f>IF(P44=0,"",IF(AV44=0,"",(AV44/P44)))</f>
        <v/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 t="str">
        <f>IF(P44=0,"",IF(BE44=0,"",(BE44/P44)))</f>
        <v/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/>
      <c r="BO44" s="118" t="str">
        <f>IF(P44=0,"",IF(BN44=0,"",(BN44/P44)))</f>
        <v/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/>
      <c r="BX44" s="125" t="str">
        <f>IF(P44=0,"",IF(BW44=0,"",(BW44/P44)))</f>
        <v/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 t="str">
        <f>IF(P44=0,"",IF(CF44=0,"",(CF44/P44)))</f>
        <v/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/>
      <c r="CP44" s="139"/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0</v>
      </c>
      <c r="B45" s="347" t="s">
        <v>153</v>
      </c>
      <c r="C45" s="347"/>
      <c r="D45" s="347" t="s">
        <v>116</v>
      </c>
      <c r="E45" s="347" t="s">
        <v>132</v>
      </c>
      <c r="F45" s="347" t="s">
        <v>68</v>
      </c>
      <c r="G45" s="88" t="s">
        <v>150</v>
      </c>
      <c r="H45" s="88" t="s">
        <v>92</v>
      </c>
      <c r="I45" s="348" t="s">
        <v>128</v>
      </c>
      <c r="J45" s="330">
        <v>130000</v>
      </c>
      <c r="K45" s="79"/>
      <c r="L45" s="79"/>
      <c r="M45" s="79"/>
      <c r="N45" s="89"/>
      <c r="O45" s="90"/>
      <c r="P45" s="91">
        <f>N45+O45</f>
        <v>0</v>
      </c>
      <c r="Q45" s="80" t="str">
        <f>IFERROR(P45/M45,"-")</f>
        <v>-</v>
      </c>
      <c r="R45" s="79"/>
      <c r="S45" s="79"/>
      <c r="T45" s="80" t="str">
        <f>IFERROR(R45/(P45),"-")</f>
        <v>-</v>
      </c>
      <c r="U45" s="336" t="str">
        <f>IFERROR(J45/SUM(N45:O46),"-")</f>
        <v>-</v>
      </c>
      <c r="V45" s="82"/>
      <c r="W45" s="80" t="str">
        <f>IF(P45=0,"-",V45/P45)</f>
        <v>-</v>
      </c>
      <c r="X45" s="335"/>
      <c r="Y45" s="336" t="str">
        <f>IFERROR(X45/P45,"-")</f>
        <v>-</v>
      </c>
      <c r="Z45" s="336" t="str">
        <f>IFERROR(X45/V45,"-")</f>
        <v>-</v>
      </c>
      <c r="AA45" s="330">
        <f>SUM(X45:X46)-SUM(J45:J46)</f>
        <v>-130000</v>
      </c>
      <c r="AB45" s="83">
        <f>SUM(X45:X46)/SUM(J45:J46)</f>
        <v>0</v>
      </c>
      <c r="AC45" s="77"/>
      <c r="AD45" s="92"/>
      <c r="AE45" s="93" t="str">
        <f>IF(P45=0,"",IF(AD45=0,"",(AD45/P45)))</f>
        <v/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 t="str">
        <f>IF(P45=0,"",IF(AM45=0,"",(AM45/P45)))</f>
        <v/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 t="str">
        <f>IF(P45=0,"",IF(AV45=0,"",(AV45/P45)))</f>
        <v/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 t="str">
        <f>IF(P45=0,"",IF(BE45=0,"",(BE45/P45)))</f>
        <v/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/>
      <c r="BO45" s="118" t="str">
        <f>IF(P45=0,"",IF(BN45=0,"",(BN45/P45)))</f>
        <v/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/>
      <c r="BX45" s="125" t="str">
        <f>IF(P45=0,"",IF(BW45=0,"",(BW45/P45)))</f>
        <v/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 t="str">
        <f>IF(P45=0,"",IF(CF45=0,"",(CF45/P45)))</f>
        <v/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/>
      <c r="CP45" s="139"/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7" t="s">
        <v>154</v>
      </c>
      <c r="C46" s="347"/>
      <c r="D46" s="347" t="s">
        <v>116</v>
      </c>
      <c r="E46" s="347" t="s">
        <v>132</v>
      </c>
      <c r="F46" s="347" t="s">
        <v>80</v>
      </c>
      <c r="G46" s="88"/>
      <c r="H46" s="88"/>
      <c r="I46" s="88" t="s">
        <v>82</v>
      </c>
      <c r="J46" s="330"/>
      <c r="K46" s="79"/>
      <c r="L46" s="79"/>
      <c r="M46" s="79"/>
      <c r="N46" s="89"/>
      <c r="O46" s="90"/>
      <c r="P46" s="91">
        <f>N46+O46</f>
        <v>0</v>
      </c>
      <c r="Q46" s="80" t="str">
        <f>IFERROR(P46/M46,"-")</f>
        <v>-</v>
      </c>
      <c r="R46" s="79"/>
      <c r="S46" s="79"/>
      <c r="T46" s="80" t="str">
        <f>IFERROR(R46/(P46),"-")</f>
        <v>-</v>
      </c>
      <c r="U46" s="336"/>
      <c r="V46" s="82"/>
      <c r="W46" s="80" t="str">
        <f>IF(P46=0,"-",V46/P46)</f>
        <v>-</v>
      </c>
      <c r="X46" s="335"/>
      <c r="Y46" s="336" t="str">
        <f>IFERROR(X46/P46,"-")</f>
        <v>-</v>
      </c>
      <c r="Z46" s="336" t="str">
        <f>IFERROR(X46/V46,"-")</f>
        <v>-</v>
      </c>
      <c r="AA46" s="330"/>
      <c r="AB46" s="83"/>
      <c r="AC46" s="77"/>
      <c r="AD46" s="92"/>
      <c r="AE46" s="93" t="str">
        <f>IF(P46=0,"",IF(AD46=0,"",(AD46/P46)))</f>
        <v/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 t="str">
        <f>IF(P46=0,"",IF(AM46=0,"",(AM46/P46)))</f>
        <v/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 t="str">
        <f>IF(P46=0,"",IF(AV46=0,"",(AV46/P46)))</f>
        <v/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 t="str">
        <f>IF(P46=0,"",IF(BE46=0,"",(BE46/P46)))</f>
        <v/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/>
      <c r="BO46" s="118" t="str">
        <f>IF(P46=0,"",IF(BN46=0,"",(BN46/P46)))</f>
        <v/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/>
      <c r="BX46" s="125" t="str">
        <f>IF(P46=0,"",IF(BW46=0,"",(BW46/P46)))</f>
        <v/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 t="str">
        <f>IF(P46=0,"",IF(CF46=0,"",(CF46/P46)))</f>
        <v/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/>
      <c r="CP46" s="139"/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>
        <f>AB47</f>
        <v>0</v>
      </c>
      <c r="B47" s="347" t="s">
        <v>155</v>
      </c>
      <c r="C47" s="347"/>
      <c r="D47" s="347" t="s">
        <v>149</v>
      </c>
      <c r="E47" s="347" t="s">
        <v>89</v>
      </c>
      <c r="F47" s="347" t="s">
        <v>68</v>
      </c>
      <c r="G47" s="88" t="s">
        <v>156</v>
      </c>
      <c r="H47" s="88" t="s">
        <v>92</v>
      </c>
      <c r="I47" s="348" t="s">
        <v>157</v>
      </c>
      <c r="J47" s="330">
        <v>80000</v>
      </c>
      <c r="K47" s="79"/>
      <c r="L47" s="79"/>
      <c r="M47" s="79"/>
      <c r="N47" s="89"/>
      <c r="O47" s="90"/>
      <c r="P47" s="91">
        <f>N47+O47</f>
        <v>0</v>
      </c>
      <c r="Q47" s="80" t="str">
        <f>IFERROR(P47/M47,"-")</f>
        <v>-</v>
      </c>
      <c r="R47" s="79"/>
      <c r="S47" s="79"/>
      <c r="T47" s="80" t="str">
        <f>IFERROR(R47/(P47),"-")</f>
        <v>-</v>
      </c>
      <c r="U47" s="336" t="str">
        <f>IFERROR(J47/SUM(N47:O48),"-")</f>
        <v>-</v>
      </c>
      <c r="V47" s="82"/>
      <c r="W47" s="80" t="str">
        <f>IF(P47=0,"-",V47/P47)</f>
        <v>-</v>
      </c>
      <c r="X47" s="335"/>
      <c r="Y47" s="336" t="str">
        <f>IFERROR(X47/P47,"-")</f>
        <v>-</v>
      </c>
      <c r="Z47" s="336" t="str">
        <f>IFERROR(X47/V47,"-")</f>
        <v>-</v>
      </c>
      <c r="AA47" s="330">
        <f>SUM(X47:X48)-SUM(J47:J48)</f>
        <v>-80000</v>
      </c>
      <c r="AB47" s="83">
        <f>SUM(X47:X48)/SUM(J47:J48)</f>
        <v>0</v>
      </c>
      <c r="AC47" s="77"/>
      <c r="AD47" s="92"/>
      <c r="AE47" s="93" t="str">
        <f>IF(P47=0,"",IF(AD47=0,"",(AD47/P47)))</f>
        <v/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 t="str">
        <f>IF(P47=0,"",IF(AM47=0,"",(AM47/P47)))</f>
        <v/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 t="str">
        <f>IF(P47=0,"",IF(AV47=0,"",(AV47/P47)))</f>
        <v/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 t="str">
        <f>IF(P47=0,"",IF(BE47=0,"",(BE47/P47)))</f>
        <v/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/>
      <c r="BO47" s="118" t="str">
        <f>IF(P47=0,"",IF(BN47=0,"",(BN47/P47)))</f>
        <v/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/>
      <c r="BX47" s="125" t="str">
        <f>IF(P47=0,"",IF(BW47=0,"",(BW47/P47)))</f>
        <v/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 t="str">
        <f>IF(P47=0,"",IF(CF47=0,"",(CF47/P47)))</f>
        <v/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/>
      <c r="CP47" s="139"/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7" t="s">
        <v>158</v>
      </c>
      <c r="C48" s="347"/>
      <c r="D48" s="347" t="s">
        <v>149</v>
      </c>
      <c r="E48" s="347" t="s">
        <v>89</v>
      </c>
      <c r="F48" s="347" t="s">
        <v>80</v>
      </c>
      <c r="G48" s="88"/>
      <c r="H48" s="88"/>
      <c r="I48" s="88" t="s">
        <v>82</v>
      </c>
      <c r="J48" s="330"/>
      <c r="K48" s="79"/>
      <c r="L48" s="79"/>
      <c r="M48" s="79"/>
      <c r="N48" s="89"/>
      <c r="O48" s="90"/>
      <c r="P48" s="91">
        <f>N48+O48</f>
        <v>0</v>
      </c>
      <c r="Q48" s="80" t="str">
        <f>IFERROR(P48/M48,"-")</f>
        <v>-</v>
      </c>
      <c r="R48" s="79"/>
      <c r="S48" s="79"/>
      <c r="T48" s="80" t="str">
        <f>IFERROR(R48/(P48),"-")</f>
        <v>-</v>
      </c>
      <c r="U48" s="336"/>
      <c r="V48" s="82"/>
      <c r="W48" s="80" t="str">
        <f>IF(P48=0,"-",V48/P48)</f>
        <v>-</v>
      </c>
      <c r="X48" s="335"/>
      <c r="Y48" s="336" t="str">
        <f>IFERROR(X48/P48,"-")</f>
        <v>-</v>
      </c>
      <c r="Z48" s="336" t="str">
        <f>IFERROR(X48/V48,"-")</f>
        <v>-</v>
      </c>
      <c r="AA48" s="330"/>
      <c r="AB48" s="83"/>
      <c r="AC48" s="77"/>
      <c r="AD48" s="92"/>
      <c r="AE48" s="93" t="str">
        <f>IF(P48=0,"",IF(AD48=0,"",(AD48/P48)))</f>
        <v/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 t="str">
        <f>IF(P48=0,"",IF(AM48=0,"",(AM48/P48)))</f>
        <v/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 t="str">
        <f>IF(P48=0,"",IF(AV48=0,"",(AV48/P48)))</f>
        <v/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 t="str">
        <f>IF(P48=0,"",IF(BE48=0,"",(BE48/P48)))</f>
        <v/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 t="str">
        <f>IF(P48=0,"",IF(BN48=0,"",(BN48/P48)))</f>
        <v/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 t="str">
        <f>IF(P48=0,"",IF(BW48=0,"",(BW48/P48)))</f>
        <v/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 t="str">
        <f>IF(P48=0,"",IF(CF48=0,"",(CF48/P48)))</f>
        <v/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/>
      <c r="CP48" s="139"/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0</v>
      </c>
      <c r="B49" s="347" t="s">
        <v>159</v>
      </c>
      <c r="C49" s="347"/>
      <c r="D49" s="347" t="s">
        <v>116</v>
      </c>
      <c r="E49" s="347" t="s">
        <v>132</v>
      </c>
      <c r="F49" s="347" t="s">
        <v>90</v>
      </c>
      <c r="G49" s="88" t="s">
        <v>156</v>
      </c>
      <c r="H49" s="88" t="s">
        <v>92</v>
      </c>
      <c r="I49" s="348" t="s">
        <v>71</v>
      </c>
      <c r="J49" s="330">
        <v>80000</v>
      </c>
      <c r="K49" s="79"/>
      <c r="L49" s="79"/>
      <c r="M49" s="79"/>
      <c r="N49" s="89"/>
      <c r="O49" s="90"/>
      <c r="P49" s="91">
        <f>N49+O49</f>
        <v>0</v>
      </c>
      <c r="Q49" s="80" t="str">
        <f>IFERROR(P49/M49,"-")</f>
        <v>-</v>
      </c>
      <c r="R49" s="79"/>
      <c r="S49" s="79"/>
      <c r="T49" s="80" t="str">
        <f>IFERROR(R49/(P49),"-")</f>
        <v>-</v>
      </c>
      <c r="U49" s="336" t="str">
        <f>IFERROR(J49/SUM(N49:O50),"-")</f>
        <v>-</v>
      </c>
      <c r="V49" s="82"/>
      <c r="W49" s="80" t="str">
        <f>IF(P49=0,"-",V49/P49)</f>
        <v>-</v>
      </c>
      <c r="X49" s="335"/>
      <c r="Y49" s="336" t="str">
        <f>IFERROR(X49/P49,"-")</f>
        <v>-</v>
      </c>
      <c r="Z49" s="336" t="str">
        <f>IFERROR(X49/V49,"-")</f>
        <v>-</v>
      </c>
      <c r="AA49" s="330">
        <f>SUM(X49:X50)-SUM(J49:J50)</f>
        <v>-80000</v>
      </c>
      <c r="AB49" s="83">
        <f>SUM(X49:X50)/SUM(J49:J50)</f>
        <v>0</v>
      </c>
      <c r="AC49" s="77"/>
      <c r="AD49" s="92"/>
      <c r="AE49" s="93" t="str">
        <f>IF(P49=0,"",IF(AD49=0,"",(AD49/P49)))</f>
        <v/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 t="str">
        <f>IF(P49=0,"",IF(AM49=0,"",(AM49/P49)))</f>
        <v/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 t="str">
        <f>IF(P49=0,"",IF(AV49=0,"",(AV49/P49)))</f>
        <v/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 t="str">
        <f>IF(P49=0,"",IF(BE49=0,"",(BE49/P49)))</f>
        <v/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/>
      <c r="BO49" s="118" t="str">
        <f>IF(P49=0,"",IF(BN49=0,"",(BN49/P49)))</f>
        <v/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/>
      <c r="BX49" s="125" t="str">
        <f>IF(P49=0,"",IF(BW49=0,"",(BW49/P49)))</f>
        <v/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 t="str">
        <f>IF(P49=0,"",IF(CF49=0,"",(CF49/P49)))</f>
        <v/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/>
      <c r="CP49" s="139"/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160</v>
      </c>
      <c r="C50" s="347"/>
      <c r="D50" s="347" t="s">
        <v>116</v>
      </c>
      <c r="E50" s="347" t="s">
        <v>132</v>
      </c>
      <c r="F50" s="347" t="s">
        <v>80</v>
      </c>
      <c r="G50" s="88"/>
      <c r="H50" s="88"/>
      <c r="I50" s="88" t="s">
        <v>82</v>
      </c>
      <c r="J50" s="330"/>
      <c r="K50" s="79"/>
      <c r="L50" s="79"/>
      <c r="M50" s="79"/>
      <c r="N50" s="89"/>
      <c r="O50" s="90"/>
      <c r="P50" s="91">
        <f>N50+O50</f>
        <v>0</v>
      </c>
      <c r="Q50" s="80" t="str">
        <f>IFERROR(P50/M50,"-")</f>
        <v>-</v>
      </c>
      <c r="R50" s="79"/>
      <c r="S50" s="79"/>
      <c r="T50" s="80" t="str">
        <f>IFERROR(R50/(P50),"-")</f>
        <v>-</v>
      </c>
      <c r="U50" s="336"/>
      <c r="V50" s="82"/>
      <c r="W50" s="80" t="str">
        <f>IF(P50=0,"-",V50/P50)</f>
        <v>-</v>
      </c>
      <c r="X50" s="335"/>
      <c r="Y50" s="336" t="str">
        <f>IFERROR(X50/P50,"-")</f>
        <v>-</v>
      </c>
      <c r="Z50" s="336" t="str">
        <f>IFERROR(X50/V50,"-")</f>
        <v>-</v>
      </c>
      <c r="AA50" s="330"/>
      <c r="AB50" s="83"/>
      <c r="AC50" s="77"/>
      <c r="AD50" s="92"/>
      <c r="AE50" s="93" t="str">
        <f>IF(P50=0,"",IF(AD50=0,"",(AD50/P50)))</f>
        <v/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 t="str">
        <f>IF(P50=0,"",IF(AM50=0,"",(AM50/P50)))</f>
        <v/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 t="str">
        <f>IF(P50=0,"",IF(AV50=0,"",(AV50/P50)))</f>
        <v/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 t="str">
        <f>IF(P50=0,"",IF(BE50=0,"",(BE50/P50)))</f>
        <v/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/>
      <c r="BO50" s="118" t="str">
        <f>IF(P50=0,"",IF(BN50=0,"",(BN50/P50)))</f>
        <v/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/>
      <c r="BX50" s="125" t="str">
        <f>IF(P50=0,"",IF(BW50=0,"",(BW50/P50)))</f>
        <v/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 t="str">
        <f>IF(P50=0,"",IF(CF50=0,"",(CF50/P50)))</f>
        <v/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/>
      <c r="CP50" s="139"/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>
        <f>AB51</f>
        <v>0</v>
      </c>
      <c r="B51" s="347" t="s">
        <v>161</v>
      </c>
      <c r="C51" s="347"/>
      <c r="D51" s="347" t="s">
        <v>80</v>
      </c>
      <c r="E51" s="347" t="s">
        <v>89</v>
      </c>
      <c r="F51" s="347" t="s">
        <v>98</v>
      </c>
      <c r="G51" s="88" t="s">
        <v>162</v>
      </c>
      <c r="H51" s="88" t="s">
        <v>163</v>
      </c>
      <c r="I51" s="348" t="s">
        <v>71</v>
      </c>
      <c r="J51" s="330">
        <v>50000</v>
      </c>
      <c r="K51" s="79"/>
      <c r="L51" s="79"/>
      <c r="M51" s="79"/>
      <c r="N51" s="89"/>
      <c r="O51" s="90"/>
      <c r="P51" s="91">
        <f>N51+O51</f>
        <v>0</v>
      </c>
      <c r="Q51" s="80" t="str">
        <f>IFERROR(P51/M51,"-")</f>
        <v>-</v>
      </c>
      <c r="R51" s="79"/>
      <c r="S51" s="79"/>
      <c r="T51" s="80" t="str">
        <f>IFERROR(R51/(P51),"-")</f>
        <v>-</v>
      </c>
      <c r="U51" s="336" t="str">
        <f>IFERROR(J51/SUM(N51:O52),"-")</f>
        <v>-</v>
      </c>
      <c r="V51" s="82"/>
      <c r="W51" s="80" t="str">
        <f>IF(P51=0,"-",V51/P51)</f>
        <v>-</v>
      </c>
      <c r="X51" s="335"/>
      <c r="Y51" s="336" t="str">
        <f>IFERROR(X51/P51,"-")</f>
        <v>-</v>
      </c>
      <c r="Z51" s="336" t="str">
        <f>IFERROR(X51/V51,"-")</f>
        <v>-</v>
      </c>
      <c r="AA51" s="330">
        <f>SUM(X51:X52)-SUM(J51:J52)</f>
        <v>-50000</v>
      </c>
      <c r="AB51" s="83">
        <f>SUM(X51:X52)/SUM(J51:J52)</f>
        <v>0</v>
      </c>
      <c r="AC51" s="77"/>
      <c r="AD51" s="92"/>
      <c r="AE51" s="93" t="str">
        <f>IF(P51=0,"",IF(AD51=0,"",(AD51/P51)))</f>
        <v/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 t="str">
        <f>IF(P51=0,"",IF(AM51=0,"",(AM51/P51)))</f>
        <v/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 t="str">
        <f>IF(P51=0,"",IF(AV51=0,"",(AV51/P51)))</f>
        <v/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 t="str">
        <f>IF(P51=0,"",IF(BE51=0,"",(BE51/P51)))</f>
        <v/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/>
      <c r="BO51" s="118" t="str">
        <f>IF(P51=0,"",IF(BN51=0,"",(BN51/P51)))</f>
        <v/>
      </c>
      <c r="BP51" s="119"/>
      <c r="BQ51" s="120" t="str">
        <f>IFERROR(BP51/BN51,"-")</f>
        <v>-</v>
      </c>
      <c r="BR51" s="121"/>
      <c r="BS51" s="122" t="str">
        <f>IFERROR(BR51/BN51,"-")</f>
        <v>-</v>
      </c>
      <c r="BT51" s="123"/>
      <c r="BU51" s="123"/>
      <c r="BV51" s="123"/>
      <c r="BW51" s="124"/>
      <c r="BX51" s="125" t="str">
        <f>IF(P51=0,"",IF(BW51=0,"",(BW51/P51)))</f>
        <v/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 t="str">
        <f>IF(P51=0,"",IF(CF51=0,"",(CF51/P51)))</f>
        <v/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/>
      <c r="CP51" s="139"/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7" t="s">
        <v>164</v>
      </c>
      <c r="C52" s="347"/>
      <c r="D52" s="347" t="s">
        <v>80</v>
      </c>
      <c r="E52" s="347" t="s">
        <v>89</v>
      </c>
      <c r="F52" s="347" t="s">
        <v>80</v>
      </c>
      <c r="G52" s="88"/>
      <c r="H52" s="88"/>
      <c r="I52" s="88" t="s">
        <v>82</v>
      </c>
      <c r="J52" s="330"/>
      <c r="K52" s="79"/>
      <c r="L52" s="79"/>
      <c r="M52" s="79"/>
      <c r="N52" s="89"/>
      <c r="O52" s="90"/>
      <c r="P52" s="91">
        <f>N52+O52</f>
        <v>0</v>
      </c>
      <c r="Q52" s="80" t="str">
        <f>IFERROR(P52/M52,"-")</f>
        <v>-</v>
      </c>
      <c r="R52" s="79"/>
      <c r="S52" s="79"/>
      <c r="T52" s="80" t="str">
        <f>IFERROR(R52/(P52),"-")</f>
        <v>-</v>
      </c>
      <c r="U52" s="336"/>
      <c r="V52" s="82"/>
      <c r="W52" s="80" t="str">
        <f>IF(P52=0,"-",V52/P52)</f>
        <v>-</v>
      </c>
      <c r="X52" s="335"/>
      <c r="Y52" s="336" t="str">
        <f>IFERROR(X52/P52,"-")</f>
        <v>-</v>
      </c>
      <c r="Z52" s="336" t="str">
        <f>IFERROR(X52/V52,"-")</f>
        <v>-</v>
      </c>
      <c r="AA52" s="330"/>
      <c r="AB52" s="83"/>
      <c r="AC52" s="77"/>
      <c r="AD52" s="92"/>
      <c r="AE52" s="93" t="str">
        <f>IF(P52=0,"",IF(AD52=0,"",(AD52/P52)))</f>
        <v/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 t="str">
        <f>IF(P52=0,"",IF(AM52=0,"",(AM52/P52)))</f>
        <v/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 t="str">
        <f>IF(P52=0,"",IF(AV52=0,"",(AV52/P52)))</f>
        <v/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 t="str">
        <f>IF(P52=0,"",IF(BE52=0,"",(BE52/P52)))</f>
        <v/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/>
      <c r="BO52" s="118" t="str">
        <f>IF(P52=0,"",IF(BN52=0,"",(BN52/P52)))</f>
        <v/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/>
      <c r="BX52" s="125" t="str">
        <f>IF(P52=0,"",IF(BW52=0,"",(BW52/P52)))</f>
        <v/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 t="str">
        <f>IF(P52=0,"",IF(CF52=0,"",(CF52/P52)))</f>
        <v/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/>
      <c r="CP52" s="139"/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0</v>
      </c>
      <c r="B53" s="347" t="s">
        <v>165</v>
      </c>
      <c r="C53" s="347"/>
      <c r="D53" s="347" t="s">
        <v>80</v>
      </c>
      <c r="E53" s="347" t="s">
        <v>132</v>
      </c>
      <c r="F53" s="347" t="s">
        <v>90</v>
      </c>
      <c r="G53" s="88" t="s">
        <v>166</v>
      </c>
      <c r="H53" s="88" t="s">
        <v>163</v>
      </c>
      <c r="I53" s="88" t="s">
        <v>167</v>
      </c>
      <c r="J53" s="330">
        <v>50000</v>
      </c>
      <c r="K53" s="79"/>
      <c r="L53" s="79"/>
      <c r="M53" s="79"/>
      <c r="N53" s="89"/>
      <c r="O53" s="90"/>
      <c r="P53" s="91">
        <f>N53+O53</f>
        <v>0</v>
      </c>
      <c r="Q53" s="80" t="str">
        <f>IFERROR(P53/M53,"-")</f>
        <v>-</v>
      </c>
      <c r="R53" s="79"/>
      <c r="S53" s="79"/>
      <c r="T53" s="80" t="str">
        <f>IFERROR(R53/(P53),"-")</f>
        <v>-</v>
      </c>
      <c r="U53" s="336" t="str">
        <f>IFERROR(J53/SUM(N53:O54),"-")</f>
        <v>-</v>
      </c>
      <c r="V53" s="82"/>
      <c r="W53" s="80" t="str">
        <f>IF(P53=0,"-",V53/P53)</f>
        <v>-</v>
      </c>
      <c r="X53" s="335"/>
      <c r="Y53" s="336" t="str">
        <f>IFERROR(X53/P53,"-")</f>
        <v>-</v>
      </c>
      <c r="Z53" s="336" t="str">
        <f>IFERROR(X53/V53,"-")</f>
        <v>-</v>
      </c>
      <c r="AA53" s="330">
        <f>SUM(X53:X54)-SUM(J53:J54)</f>
        <v>-50000</v>
      </c>
      <c r="AB53" s="83">
        <f>SUM(X53:X54)/SUM(J53:J54)</f>
        <v>0</v>
      </c>
      <c r="AC53" s="77"/>
      <c r="AD53" s="92"/>
      <c r="AE53" s="93" t="str">
        <f>IF(P53=0,"",IF(AD53=0,"",(AD53/P53)))</f>
        <v/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 t="str">
        <f>IF(P53=0,"",IF(AM53=0,"",(AM53/P53)))</f>
        <v/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 t="str">
        <f>IF(P53=0,"",IF(AV53=0,"",(AV53/P53)))</f>
        <v/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 t="str">
        <f>IF(P53=0,"",IF(BE53=0,"",(BE53/P53)))</f>
        <v/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/>
      <c r="BO53" s="118" t="str">
        <f>IF(P53=0,"",IF(BN53=0,"",(BN53/P53)))</f>
        <v/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/>
      <c r="BX53" s="125" t="str">
        <f>IF(P53=0,"",IF(BW53=0,"",(BW53/P53)))</f>
        <v/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 t="str">
        <f>IF(P53=0,"",IF(CF53=0,"",(CF53/P53)))</f>
        <v/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/>
      <c r="CP53" s="139"/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168</v>
      </c>
      <c r="C54" s="347"/>
      <c r="D54" s="347" t="s">
        <v>80</v>
      </c>
      <c r="E54" s="347" t="s">
        <v>132</v>
      </c>
      <c r="F54" s="347" t="s">
        <v>80</v>
      </c>
      <c r="G54" s="88"/>
      <c r="H54" s="88"/>
      <c r="I54" s="88" t="s">
        <v>82</v>
      </c>
      <c r="J54" s="330"/>
      <c r="K54" s="79"/>
      <c r="L54" s="79"/>
      <c r="M54" s="79"/>
      <c r="N54" s="89"/>
      <c r="O54" s="90"/>
      <c r="P54" s="91">
        <f>N54+O54</f>
        <v>0</v>
      </c>
      <c r="Q54" s="80" t="str">
        <f>IFERROR(P54/M54,"-")</f>
        <v>-</v>
      </c>
      <c r="R54" s="79"/>
      <c r="S54" s="79"/>
      <c r="T54" s="80" t="str">
        <f>IFERROR(R54/(P54),"-")</f>
        <v>-</v>
      </c>
      <c r="U54" s="336"/>
      <c r="V54" s="82"/>
      <c r="W54" s="80" t="str">
        <f>IF(P54=0,"-",V54/P54)</f>
        <v>-</v>
      </c>
      <c r="X54" s="335"/>
      <c r="Y54" s="336" t="str">
        <f>IFERROR(X54/P54,"-")</f>
        <v>-</v>
      </c>
      <c r="Z54" s="336" t="str">
        <f>IFERROR(X54/V54,"-")</f>
        <v>-</v>
      </c>
      <c r="AA54" s="330"/>
      <c r="AB54" s="83"/>
      <c r="AC54" s="77"/>
      <c r="AD54" s="92"/>
      <c r="AE54" s="93" t="str">
        <f>IF(P54=0,"",IF(AD54=0,"",(AD54/P54)))</f>
        <v/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 t="str">
        <f>IF(P54=0,"",IF(AM54=0,"",(AM54/P54)))</f>
        <v/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 t="str">
        <f>IF(P54=0,"",IF(AV54=0,"",(AV54/P54)))</f>
        <v/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 t="str">
        <f>IF(P54=0,"",IF(BE54=0,"",(BE54/P54)))</f>
        <v/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/>
      <c r="BO54" s="118" t="str">
        <f>IF(P54=0,"",IF(BN54=0,"",(BN54/P54)))</f>
        <v/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/>
      <c r="BX54" s="125" t="str">
        <f>IF(P54=0,"",IF(BW54=0,"",(BW54/P54)))</f>
        <v/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 t="str">
        <f>IF(P54=0,"",IF(CF54=0,"",(CF54/P54)))</f>
        <v/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/>
      <c r="CP54" s="139"/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0</v>
      </c>
      <c r="B55" s="347" t="s">
        <v>169</v>
      </c>
      <c r="C55" s="347"/>
      <c r="D55" s="347" t="s">
        <v>170</v>
      </c>
      <c r="E55" s="347" t="s">
        <v>171</v>
      </c>
      <c r="F55" s="347" t="s">
        <v>68</v>
      </c>
      <c r="G55" s="88" t="s">
        <v>172</v>
      </c>
      <c r="H55" s="88" t="s">
        <v>173</v>
      </c>
      <c r="I55" s="348" t="s">
        <v>86</v>
      </c>
      <c r="J55" s="330">
        <v>250000</v>
      </c>
      <c r="K55" s="79"/>
      <c r="L55" s="79"/>
      <c r="M55" s="79"/>
      <c r="N55" s="89"/>
      <c r="O55" s="90"/>
      <c r="P55" s="91">
        <f>N55+O55</f>
        <v>0</v>
      </c>
      <c r="Q55" s="80" t="str">
        <f>IFERROR(P55/M55,"-")</f>
        <v>-</v>
      </c>
      <c r="R55" s="79"/>
      <c r="S55" s="79"/>
      <c r="T55" s="80" t="str">
        <f>IFERROR(R55/(P55),"-")</f>
        <v>-</v>
      </c>
      <c r="U55" s="336" t="str">
        <f>IFERROR(J55/SUM(N55:O56),"-")</f>
        <v>-</v>
      </c>
      <c r="V55" s="82"/>
      <c r="W55" s="80" t="str">
        <f>IF(P55=0,"-",V55/P55)</f>
        <v>-</v>
      </c>
      <c r="X55" s="335"/>
      <c r="Y55" s="336" t="str">
        <f>IFERROR(X55/P55,"-")</f>
        <v>-</v>
      </c>
      <c r="Z55" s="336" t="str">
        <f>IFERROR(X55/V55,"-")</f>
        <v>-</v>
      </c>
      <c r="AA55" s="330">
        <f>SUM(X55:X56)-SUM(J55:J56)</f>
        <v>-250000</v>
      </c>
      <c r="AB55" s="83">
        <f>SUM(X55:X56)/SUM(J55:J56)</f>
        <v>0</v>
      </c>
      <c r="AC55" s="77"/>
      <c r="AD55" s="92"/>
      <c r="AE55" s="93" t="str">
        <f>IF(P55=0,"",IF(AD55=0,"",(AD55/P55)))</f>
        <v/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 t="str">
        <f>IF(P55=0,"",IF(AM55=0,"",(AM55/P55)))</f>
        <v/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 t="str">
        <f>IF(P55=0,"",IF(AV55=0,"",(AV55/P55)))</f>
        <v/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 t="str">
        <f>IF(P55=0,"",IF(BE55=0,"",(BE55/P55)))</f>
        <v/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/>
      <c r="BO55" s="118" t="str">
        <f>IF(P55=0,"",IF(BN55=0,"",(BN55/P55)))</f>
        <v/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/>
      <c r="BX55" s="125" t="str">
        <f>IF(P55=0,"",IF(BW55=0,"",(BW55/P55)))</f>
        <v/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 t="str">
        <f>IF(P55=0,"",IF(CF55=0,"",(CF55/P55)))</f>
        <v/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/>
      <c r="CP55" s="139"/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7" t="s">
        <v>174</v>
      </c>
      <c r="C56" s="347"/>
      <c r="D56" s="347" t="s">
        <v>170</v>
      </c>
      <c r="E56" s="347" t="s">
        <v>171</v>
      </c>
      <c r="F56" s="347" t="s">
        <v>80</v>
      </c>
      <c r="G56" s="88"/>
      <c r="H56" s="88"/>
      <c r="I56" s="88" t="s">
        <v>82</v>
      </c>
      <c r="J56" s="330"/>
      <c r="K56" s="79"/>
      <c r="L56" s="79"/>
      <c r="M56" s="79"/>
      <c r="N56" s="89"/>
      <c r="O56" s="90"/>
      <c r="P56" s="91">
        <f>N56+O56</f>
        <v>0</v>
      </c>
      <c r="Q56" s="80" t="str">
        <f>IFERROR(P56/M56,"-")</f>
        <v>-</v>
      </c>
      <c r="R56" s="79"/>
      <c r="S56" s="79"/>
      <c r="T56" s="80" t="str">
        <f>IFERROR(R56/(P56),"-")</f>
        <v>-</v>
      </c>
      <c r="U56" s="336"/>
      <c r="V56" s="82"/>
      <c r="W56" s="80" t="str">
        <f>IF(P56=0,"-",V56/P56)</f>
        <v>-</v>
      </c>
      <c r="X56" s="335"/>
      <c r="Y56" s="336" t="str">
        <f>IFERROR(X56/P56,"-")</f>
        <v>-</v>
      </c>
      <c r="Z56" s="336" t="str">
        <f>IFERROR(X56/V56,"-")</f>
        <v>-</v>
      </c>
      <c r="AA56" s="330"/>
      <c r="AB56" s="83"/>
      <c r="AC56" s="77"/>
      <c r="AD56" s="92"/>
      <c r="AE56" s="93" t="str">
        <f>IF(P56=0,"",IF(AD56=0,"",(AD56/P56)))</f>
        <v/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 t="str">
        <f>IF(P56=0,"",IF(AM56=0,"",(AM56/P56)))</f>
        <v/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 t="str">
        <f>IF(P56=0,"",IF(AV56=0,"",(AV56/P56)))</f>
        <v/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 t="str">
        <f>IF(P56=0,"",IF(BE56=0,"",(BE56/P56)))</f>
        <v/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/>
      <c r="BO56" s="118" t="str">
        <f>IF(P56=0,"",IF(BN56=0,"",(BN56/P56)))</f>
        <v/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/>
      <c r="BX56" s="125" t="str">
        <f>IF(P56=0,"",IF(BW56=0,"",(BW56/P56)))</f>
        <v/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 t="str">
        <f>IF(P56=0,"",IF(CF56=0,"",(CF56/P56)))</f>
        <v/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/>
      <c r="CP56" s="139"/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0</v>
      </c>
      <c r="B57" s="347" t="s">
        <v>175</v>
      </c>
      <c r="C57" s="347"/>
      <c r="D57" s="347" t="s">
        <v>119</v>
      </c>
      <c r="E57" s="347" t="s">
        <v>176</v>
      </c>
      <c r="F57" s="347" t="s">
        <v>98</v>
      </c>
      <c r="G57" s="88" t="s">
        <v>172</v>
      </c>
      <c r="H57" s="88" t="s">
        <v>92</v>
      </c>
      <c r="I57" s="349" t="s">
        <v>93</v>
      </c>
      <c r="J57" s="330">
        <v>150000</v>
      </c>
      <c r="K57" s="79"/>
      <c r="L57" s="79"/>
      <c r="M57" s="79"/>
      <c r="N57" s="89"/>
      <c r="O57" s="90"/>
      <c r="P57" s="91">
        <f>N57+O57</f>
        <v>0</v>
      </c>
      <c r="Q57" s="80" t="str">
        <f>IFERROR(P57/M57,"-")</f>
        <v>-</v>
      </c>
      <c r="R57" s="79"/>
      <c r="S57" s="79"/>
      <c r="T57" s="80" t="str">
        <f>IFERROR(R57/(P57),"-")</f>
        <v>-</v>
      </c>
      <c r="U57" s="336" t="str">
        <f>IFERROR(J57/SUM(N57:O58),"-")</f>
        <v>-</v>
      </c>
      <c r="V57" s="82"/>
      <c r="W57" s="80" t="str">
        <f>IF(P57=0,"-",V57/P57)</f>
        <v>-</v>
      </c>
      <c r="X57" s="335"/>
      <c r="Y57" s="336" t="str">
        <f>IFERROR(X57/P57,"-")</f>
        <v>-</v>
      </c>
      <c r="Z57" s="336" t="str">
        <f>IFERROR(X57/V57,"-")</f>
        <v>-</v>
      </c>
      <c r="AA57" s="330">
        <f>SUM(X57:X58)-SUM(J57:J58)</f>
        <v>-150000</v>
      </c>
      <c r="AB57" s="83">
        <f>SUM(X57:X58)/SUM(J57:J58)</f>
        <v>0</v>
      </c>
      <c r="AC57" s="77"/>
      <c r="AD57" s="92"/>
      <c r="AE57" s="93" t="str">
        <f>IF(P57=0,"",IF(AD57=0,"",(AD57/P57)))</f>
        <v/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 t="str">
        <f>IF(P57=0,"",IF(AM57=0,"",(AM57/P57)))</f>
        <v/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 t="str">
        <f>IF(P57=0,"",IF(AV57=0,"",(AV57/P57)))</f>
        <v/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 t="str">
        <f>IF(P57=0,"",IF(BE57=0,"",(BE57/P57)))</f>
        <v/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 t="str">
        <f>IF(P57=0,"",IF(BN57=0,"",(BN57/P57)))</f>
        <v/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/>
      <c r="BX57" s="125" t="str">
        <f>IF(P57=0,"",IF(BW57=0,"",(BW57/P57)))</f>
        <v/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 t="str">
        <f>IF(P57=0,"",IF(CF57=0,"",(CF57/P57)))</f>
        <v/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/>
      <c r="CP57" s="139"/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347" t="s">
        <v>177</v>
      </c>
      <c r="C58" s="347"/>
      <c r="D58" s="347" t="s">
        <v>119</v>
      </c>
      <c r="E58" s="347" t="s">
        <v>176</v>
      </c>
      <c r="F58" s="347" t="s">
        <v>80</v>
      </c>
      <c r="G58" s="88"/>
      <c r="H58" s="88"/>
      <c r="I58" s="88" t="s">
        <v>82</v>
      </c>
      <c r="J58" s="330"/>
      <c r="K58" s="79"/>
      <c r="L58" s="79"/>
      <c r="M58" s="79"/>
      <c r="N58" s="89"/>
      <c r="O58" s="90"/>
      <c r="P58" s="91">
        <f>N58+O58</f>
        <v>0</v>
      </c>
      <c r="Q58" s="80" t="str">
        <f>IFERROR(P58/M58,"-")</f>
        <v>-</v>
      </c>
      <c r="R58" s="79"/>
      <c r="S58" s="79"/>
      <c r="T58" s="80" t="str">
        <f>IFERROR(R58/(P58),"-")</f>
        <v>-</v>
      </c>
      <c r="U58" s="336"/>
      <c r="V58" s="82"/>
      <c r="W58" s="80" t="str">
        <f>IF(P58=0,"-",V58/P58)</f>
        <v>-</v>
      </c>
      <c r="X58" s="335"/>
      <c r="Y58" s="336" t="str">
        <f>IFERROR(X58/P58,"-")</f>
        <v>-</v>
      </c>
      <c r="Z58" s="336" t="str">
        <f>IFERROR(X58/V58,"-")</f>
        <v>-</v>
      </c>
      <c r="AA58" s="330"/>
      <c r="AB58" s="83"/>
      <c r="AC58" s="77"/>
      <c r="AD58" s="92"/>
      <c r="AE58" s="93" t="str">
        <f>IF(P58=0,"",IF(AD58=0,"",(AD58/P58)))</f>
        <v/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 t="str">
        <f>IF(P58=0,"",IF(AM58=0,"",(AM58/P58)))</f>
        <v/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 t="str">
        <f>IF(P58=0,"",IF(AV58=0,"",(AV58/P58)))</f>
        <v/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 t="str">
        <f>IF(P58=0,"",IF(BE58=0,"",(BE58/P58)))</f>
        <v/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/>
      <c r="BO58" s="118" t="str">
        <f>IF(P58=0,"",IF(BN58=0,"",(BN58/P58)))</f>
        <v/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/>
      <c r="BX58" s="125" t="str">
        <f>IF(P58=0,"",IF(BW58=0,"",(BW58/P58)))</f>
        <v/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 t="str">
        <f>IF(P58=0,"",IF(CF58=0,"",(CF58/P58)))</f>
        <v/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/>
      <c r="CP58" s="139"/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>
        <f>AB59</f>
        <v>0</v>
      </c>
      <c r="B59" s="347" t="s">
        <v>178</v>
      </c>
      <c r="C59" s="347"/>
      <c r="D59" s="347" t="s">
        <v>179</v>
      </c>
      <c r="E59" s="347" t="s">
        <v>180</v>
      </c>
      <c r="F59" s="347" t="s">
        <v>68</v>
      </c>
      <c r="G59" s="88" t="s">
        <v>181</v>
      </c>
      <c r="H59" s="88" t="s">
        <v>70</v>
      </c>
      <c r="I59" s="88" t="s">
        <v>82</v>
      </c>
      <c r="J59" s="330">
        <v>190000</v>
      </c>
      <c r="K59" s="79"/>
      <c r="L59" s="79"/>
      <c r="M59" s="79"/>
      <c r="N59" s="89"/>
      <c r="O59" s="90"/>
      <c r="P59" s="91">
        <f>N59+O59</f>
        <v>0</v>
      </c>
      <c r="Q59" s="80" t="str">
        <f>IFERROR(P59/M59,"-")</f>
        <v>-</v>
      </c>
      <c r="R59" s="79"/>
      <c r="S59" s="79"/>
      <c r="T59" s="80" t="str">
        <f>IFERROR(R59/(P59),"-")</f>
        <v>-</v>
      </c>
      <c r="U59" s="336" t="str">
        <f>IFERROR(J59/SUM(N59:O60),"-")</f>
        <v>-</v>
      </c>
      <c r="V59" s="82"/>
      <c r="W59" s="80" t="str">
        <f>IF(P59=0,"-",V59/P59)</f>
        <v>-</v>
      </c>
      <c r="X59" s="335"/>
      <c r="Y59" s="336" t="str">
        <f>IFERROR(X59/P59,"-")</f>
        <v>-</v>
      </c>
      <c r="Z59" s="336" t="str">
        <f>IFERROR(X59/V59,"-")</f>
        <v>-</v>
      </c>
      <c r="AA59" s="330">
        <f>SUM(X59:X60)-SUM(J59:J60)</f>
        <v>-190000</v>
      </c>
      <c r="AB59" s="83">
        <f>SUM(X59:X60)/SUM(J59:J60)</f>
        <v>0</v>
      </c>
      <c r="AC59" s="77"/>
      <c r="AD59" s="92"/>
      <c r="AE59" s="93" t="str">
        <f>IF(P59=0,"",IF(AD59=0,"",(AD59/P59)))</f>
        <v/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 t="str">
        <f>IF(P59=0,"",IF(AM59=0,"",(AM59/P59)))</f>
        <v/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 t="str">
        <f>IF(P59=0,"",IF(AV59=0,"",(AV59/P59)))</f>
        <v/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 t="str">
        <f>IF(P59=0,"",IF(BE59=0,"",(BE59/P59)))</f>
        <v/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 t="str">
        <f>IF(P59=0,"",IF(BN59=0,"",(BN59/P59)))</f>
        <v/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/>
      <c r="BX59" s="125" t="str">
        <f>IF(P59=0,"",IF(BW59=0,"",(BW59/P59)))</f>
        <v/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 t="str">
        <f>IF(P59=0,"",IF(CF59=0,"",(CF59/P59)))</f>
        <v/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/>
      <c r="CP59" s="139"/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347" t="s">
        <v>182</v>
      </c>
      <c r="C60" s="347"/>
      <c r="D60" s="347" t="s">
        <v>179</v>
      </c>
      <c r="E60" s="347" t="s">
        <v>180</v>
      </c>
      <c r="F60" s="347" t="s">
        <v>80</v>
      </c>
      <c r="G60" s="88"/>
      <c r="H60" s="88"/>
      <c r="I60" s="88" t="s">
        <v>82</v>
      </c>
      <c r="J60" s="330"/>
      <c r="K60" s="79"/>
      <c r="L60" s="79"/>
      <c r="M60" s="79"/>
      <c r="N60" s="89"/>
      <c r="O60" s="90"/>
      <c r="P60" s="91">
        <f>N60+O60</f>
        <v>0</v>
      </c>
      <c r="Q60" s="80" t="str">
        <f>IFERROR(P60/M60,"-")</f>
        <v>-</v>
      </c>
      <c r="R60" s="79"/>
      <c r="S60" s="79"/>
      <c r="T60" s="80" t="str">
        <f>IFERROR(R60/(P60),"-")</f>
        <v>-</v>
      </c>
      <c r="U60" s="336"/>
      <c r="V60" s="82"/>
      <c r="W60" s="80" t="str">
        <f>IF(P60=0,"-",V60/P60)</f>
        <v>-</v>
      </c>
      <c r="X60" s="335"/>
      <c r="Y60" s="336" t="str">
        <f>IFERROR(X60/P60,"-")</f>
        <v>-</v>
      </c>
      <c r="Z60" s="336" t="str">
        <f>IFERROR(X60/V60,"-")</f>
        <v>-</v>
      </c>
      <c r="AA60" s="330"/>
      <c r="AB60" s="83"/>
      <c r="AC60" s="77"/>
      <c r="AD60" s="92"/>
      <c r="AE60" s="93" t="str">
        <f>IF(P60=0,"",IF(AD60=0,"",(AD60/P60)))</f>
        <v/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 t="str">
        <f>IF(P60=0,"",IF(AM60=0,"",(AM60/P60)))</f>
        <v/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 t="str">
        <f>IF(P60=0,"",IF(AV60=0,"",(AV60/P60)))</f>
        <v/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 t="str">
        <f>IF(P60=0,"",IF(BE60=0,"",(BE60/P60)))</f>
        <v/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/>
      <c r="BO60" s="118" t="str">
        <f>IF(P60=0,"",IF(BN60=0,"",(BN60/P60)))</f>
        <v/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/>
      <c r="BX60" s="125" t="str">
        <f>IF(P60=0,"",IF(BW60=0,"",(BW60/P60)))</f>
        <v/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 t="str">
        <f>IF(P60=0,"",IF(CF60=0,"",(CF60/P60)))</f>
        <v/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/>
      <c r="CP60" s="139"/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0</v>
      </c>
      <c r="B61" s="347" t="s">
        <v>183</v>
      </c>
      <c r="C61" s="347"/>
      <c r="D61" s="347" t="s">
        <v>116</v>
      </c>
      <c r="E61" s="347" t="s">
        <v>184</v>
      </c>
      <c r="F61" s="347" t="s">
        <v>68</v>
      </c>
      <c r="G61" s="88" t="s">
        <v>172</v>
      </c>
      <c r="H61" s="88" t="s">
        <v>109</v>
      </c>
      <c r="I61" s="88" t="s">
        <v>82</v>
      </c>
      <c r="J61" s="330">
        <v>325000</v>
      </c>
      <c r="K61" s="79"/>
      <c r="L61" s="79"/>
      <c r="M61" s="79"/>
      <c r="N61" s="89"/>
      <c r="O61" s="90"/>
      <c r="P61" s="91">
        <f>N61+O61</f>
        <v>0</v>
      </c>
      <c r="Q61" s="80" t="str">
        <f>IFERROR(P61/M61,"-")</f>
        <v>-</v>
      </c>
      <c r="R61" s="79"/>
      <c r="S61" s="79"/>
      <c r="T61" s="80" t="str">
        <f>IFERROR(R61/(P61),"-")</f>
        <v>-</v>
      </c>
      <c r="U61" s="336" t="str">
        <f>IFERROR(J61/SUM(N61:O64),"-")</f>
        <v>-</v>
      </c>
      <c r="V61" s="82"/>
      <c r="W61" s="80" t="str">
        <f>IF(P61=0,"-",V61/P61)</f>
        <v>-</v>
      </c>
      <c r="X61" s="335"/>
      <c r="Y61" s="336" t="str">
        <f>IFERROR(X61/P61,"-")</f>
        <v>-</v>
      </c>
      <c r="Z61" s="336" t="str">
        <f>IFERROR(X61/V61,"-")</f>
        <v>-</v>
      </c>
      <c r="AA61" s="330">
        <f>SUM(X61:X64)-SUM(J61:J64)</f>
        <v>-325000</v>
      </c>
      <c r="AB61" s="83">
        <f>SUM(X61:X64)/SUM(J61:J64)</f>
        <v>0</v>
      </c>
      <c r="AC61" s="77"/>
      <c r="AD61" s="92"/>
      <c r="AE61" s="93" t="str">
        <f>IF(P61=0,"",IF(AD61=0,"",(AD61/P61)))</f>
        <v/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 t="str">
        <f>IF(P61=0,"",IF(AM61=0,"",(AM61/P61)))</f>
        <v/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 t="str">
        <f>IF(P61=0,"",IF(AV61=0,"",(AV61/P61)))</f>
        <v/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 t="str">
        <f>IF(P61=0,"",IF(BE61=0,"",(BE61/P61)))</f>
        <v/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/>
      <c r="BO61" s="118" t="str">
        <f>IF(P61=0,"",IF(BN61=0,"",(BN61/P61)))</f>
        <v/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/>
      <c r="BX61" s="125" t="str">
        <f>IF(P61=0,"",IF(BW61=0,"",(BW61/P61)))</f>
        <v/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 t="str">
        <f>IF(P61=0,"",IF(CF61=0,"",(CF61/P61)))</f>
        <v/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/>
      <c r="CP61" s="139"/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347" t="s">
        <v>185</v>
      </c>
      <c r="C62" s="347"/>
      <c r="D62" s="347" t="s">
        <v>116</v>
      </c>
      <c r="E62" s="347" t="s">
        <v>186</v>
      </c>
      <c r="F62" s="347" t="s">
        <v>68</v>
      </c>
      <c r="G62" s="88" t="s">
        <v>172</v>
      </c>
      <c r="H62" s="88" t="s">
        <v>187</v>
      </c>
      <c r="I62" s="88" t="s">
        <v>82</v>
      </c>
      <c r="J62" s="330"/>
      <c r="K62" s="79"/>
      <c r="L62" s="79"/>
      <c r="M62" s="79"/>
      <c r="N62" s="89"/>
      <c r="O62" s="90"/>
      <c r="P62" s="91">
        <f>N62+O62</f>
        <v>0</v>
      </c>
      <c r="Q62" s="80" t="str">
        <f>IFERROR(P62/M62,"-")</f>
        <v>-</v>
      </c>
      <c r="R62" s="79"/>
      <c r="S62" s="79"/>
      <c r="T62" s="80" t="str">
        <f>IFERROR(R62/(P62),"-")</f>
        <v>-</v>
      </c>
      <c r="U62" s="336"/>
      <c r="V62" s="82"/>
      <c r="W62" s="80" t="str">
        <f>IF(P62=0,"-",V62/P62)</f>
        <v>-</v>
      </c>
      <c r="X62" s="335"/>
      <c r="Y62" s="336" t="str">
        <f>IFERROR(X62/P62,"-")</f>
        <v>-</v>
      </c>
      <c r="Z62" s="336" t="str">
        <f>IFERROR(X62/V62,"-")</f>
        <v>-</v>
      </c>
      <c r="AA62" s="330"/>
      <c r="AB62" s="83"/>
      <c r="AC62" s="77"/>
      <c r="AD62" s="92"/>
      <c r="AE62" s="93" t="str">
        <f>IF(P62=0,"",IF(AD62=0,"",(AD62/P62)))</f>
        <v/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 t="str">
        <f>IF(P62=0,"",IF(AM62=0,"",(AM62/P62)))</f>
        <v/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 t="str">
        <f>IF(P62=0,"",IF(AV62=0,"",(AV62/P62)))</f>
        <v/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 t="str">
        <f>IF(P62=0,"",IF(BE62=0,"",(BE62/P62)))</f>
        <v/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/>
      <c r="BO62" s="118" t="str">
        <f>IF(P62=0,"",IF(BN62=0,"",(BN62/P62)))</f>
        <v/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/>
      <c r="BX62" s="125" t="str">
        <f>IF(P62=0,"",IF(BW62=0,"",(BW62/P62)))</f>
        <v/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 t="str">
        <f>IF(P62=0,"",IF(CF62=0,"",(CF62/P62)))</f>
        <v/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/>
      <c r="CP62" s="139"/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347" t="s">
        <v>188</v>
      </c>
      <c r="C63" s="347"/>
      <c r="D63" s="347" t="s">
        <v>116</v>
      </c>
      <c r="E63" s="347" t="s">
        <v>189</v>
      </c>
      <c r="F63" s="347" t="s">
        <v>68</v>
      </c>
      <c r="G63" s="88" t="s">
        <v>172</v>
      </c>
      <c r="H63" s="88" t="s">
        <v>190</v>
      </c>
      <c r="I63" s="88" t="s">
        <v>82</v>
      </c>
      <c r="J63" s="330"/>
      <c r="K63" s="79"/>
      <c r="L63" s="79"/>
      <c r="M63" s="79"/>
      <c r="N63" s="89"/>
      <c r="O63" s="90"/>
      <c r="P63" s="91">
        <f>N63+O63</f>
        <v>0</v>
      </c>
      <c r="Q63" s="80" t="str">
        <f>IFERROR(P63/M63,"-")</f>
        <v>-</v>
      </c>
      <c r="R63" s="79"/>
      <c r="S63" s="79"/>
      <c r="T63" s="80" t="str">
        <f>IFERROR(R63/(P63),"-")</f>
        <v>-</v>
      </c>
      <c r="U63" s="336"/>
      <c r="V63" s="82"/>
      <c r="W63" s="80" t="str">
        <f>IF(P63=0,"-",V63/P63)</f>
        <v>-</v>
      </c>
      <c r="X63" s="335"/>
      <c r="Y63" s="336" t="str">
        <f>IFERROR(X63/P63,"-")</f>
        <v>-</v>
      </c>
      <c r="Z63" s="336" t="str">
        <f>IFERROR(X63/V63,"-")</f>
        <v>-</v>
      </c>
      <c r="AA63" s="330"/>
      <c r="AB63" s="83"/>
      <c r="AC63" s="77"/>
      <c r="AD63" s="92"/>
      <c r="AE63" s="93" t="str">
        <f>IF(P63=0,"",IF(AD63=0,"",(AD63/P63)))</f>
        <v/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 t="str">
        <f>IF(P63=0,"",IF(AM63=0,"",(AM63/P63)))</f>
        <v/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 t="str">
        <f>IF(P63=0,"",IF(AV63=0,"",(AV63/P63)))</f>
        <v/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 t="str">
        <f>IF(P63=0,"",IF(BE63=0,"",(BE63/P63)))</f>
        <v/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/>
      <c r="BO63" s="118" t="str">
        <f>IF(P63=0,"",IF(BN63=0,"",(BN63/P63)))</f>
        <v/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/>
      <c r="BX63" s="125" t="str">
        <f>IF(P63=0,"",IF(BW63=0,"",(BW63/P63)))</f>
        <v/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 t="str">
        <f>IF(P63=0,"",IF(CF63=0,"",(CF63/P63)))</f>
        <v/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/>
      <c r="CP63" s="139"/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347" t="s">
        <v>191</v>
      </c>
      <c r="C64" s="347"/>
      <c r="D64" s="347" t="s">
        <v>79</v>
      </c>
      <c r="E64" s="347" t="s">
        <v>79</v>
      </c>
      <c r="F64" s="347" t="s">
        <v>80</v>
      </c>
      <c r="G64" s="88" t="s">
        <v>192</v>
      </c>
      <c r="H64" s="88"/>
      <c r="I64" s="88" t="s">
        <v>82</v>
      </c>
      <c r="J64" s="330"/>
      <c r="K64" s="79"/>
      <c r="L64" s="79"/>
      <c r="M64" s="79"/>
      <c r="N64" s="89"/>
      <c r="O64" s="90"/>
      <c r="P64" s="91">
        <f>N64+O64</f>
        <v>0</v>
      </c>
      <c r="Q64" s="80" t="str">
        <f>IFERROR(P64/M64,"-")</f>
        <v>-</v>
      </c>
      <c r="R64" s="79"/>
      <c r="S64" s="79"/>
      <c r="T64" s="80" t="str">
        <f>IFERROR(R64/(P64),"-")</f>
        <v>-</v>
      </c>
      <c r="U64" s="336"/>
      <c r="V64" s="82"/>
      <c r="W64" s="80" t="str">
        <f>IF(P64=0,"-",V64/P64)</f>
        <v>-</v>
      </c>
      <c r="X64" s="335"/>
      <c r="Y64" s="336" t="str">
        <f>IFERROR(X64/P64,"-")</f>
        <v>-</v>
      </c>
      <c r="Z64" s="336" t="str">
        <f>IFERROR(X64/V64,"-")</f>
        <v>-</v>
      </c>
      <c r="AA64" s="330"/>
      <c r="AB64" s="83"/>
      <c r="AC64" s="77"/>
      <c r="AD64" s="92"/>
      <c r="AE64" s="93" t="str">
        <f>IF(P64=0,"",IF(AD64=0,"",(AD64/P64)))</f>
        <v/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 t="str">
        <f>IF(P64=0,"",IF(AM64=0,"",(AM64/P64)))</f>
        <v/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 t="str">
        <f>IF(P64=0,"",IF(AV64=0,"",(AV64/P64)))</f>
        <v/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 t="str">
        <f>IF(P64=0,"",IF(BE64=0,"",(BE64/P64)))</f>
        <v/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/>
      <c r="BO64" s="118" t="str">
        <f>IF(P64=0,"",IF(BN64=0,"",(BN64/P64)))</f>
        <v/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/>
      <c r="BX64" s="125" t="str">
        <f>IF(P64=0,"",IF(BW64=0,"",(BW64/P64)))</f>
        <v/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 t="str">
        <f>IF(P64=0,"",IF(CF64=0,"",(CF64/P64)))</f>
        <v/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/>
      <c r="CP64" s="139"/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>
        <f>AB65</f>
        <v>0</v>
      </c>
      <c r="B65" s="347" t="s">
        <v>193</v>
      </c>
      <c r="C65" s="347"/>
      <c r="D65" s="347" t="s">
        <v>149</v>
      </c>
      <c r="E65" s="347" t="s">
        <v>171</v>
      </c>
      <c r="F65" s="347" t="s">
        <v>68</v>
      </c>
      <c r="G65" s="88" t="s">
        <v>194</v>
      </c>
      <c r="H65" s="88" t="s">
        <v>70</v>
      </c>
      <c r="I65" s="88" t="s">
        <v>195</v>
      </c>
      <c r="J65" s="330">
        <v>150000</v>
      </c>
      <c r="K65" s="79"/>
      <c r="L65" s="79"/>
      <c r="M65" s="79"/>
      <c r="N65" s="89"/>
      <c r="O65" s="90"/>
      <c r="P65" s="91">
        <f>N65+O65</f>
        <v>0</v>
      </c>
      <c r="Q65" s="80" t="str">
        <f>IFERROR(P65/M65,"-")</f>
        <v>-</v>
      </c>
      <c r="R65" s="79"/>
      <c r="S65" s="79"/>
      <c r="T65" s="80" t="str">
        <f>IFERROR(R65/(P65),"-")</f>
        <v>-</v>
      </c>
      <c r="U65" s="336" t="str">
        <f>IFERROR(J65/SUM(N65:O66),"-")</f>
        <v>-</v>
      </c>
      <c r="V65" s="82"/>
      <c r="W65" s="80" t="str">
        <f>IF(P65=0,"-",V65/P65)</f>
        <v>-</v>
      </c>
      <c r="X65" s="335"/>
      <c r="Y65" s="336" t="str">
        <f>IFERROR(X65/P65,"-")</f>
        <v>-</v>
      </c>
      <c r="Z65" s="336" t="str">
        <f>IFERROR(X65/V65,"-")</f>
        <v>-</v>
      </c>
      <c r="AA65" s="330">
        <f>SUM(X65:X66)-SUM(J65:J66)</f>
        <v>-150000</v>
      </c>
      <c r="AB65" s="83">
        <f>SUM(X65:X66)/SUM(J65:J66)</f>
        <v>0</v>
      </c>
      <c r="AC65" s="77"/>
      <c r="AD65" s="92"/>
      <c r="AE65" s="93" t="str">
        <f>IF(P65=0,"",IF(AD65=0,"",(AD65/P65)))</f>
        <v/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 t="str">
        <f>IF(P65=0,"",IF(AM65=0,"",(AM65/P65)))</f>
        <v/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 t="str">
        <f>IF(P65=0,"",IF(AV65=0,"",(AV65/P65)))</f>
        <v/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 t="str">
        <f>IF(P65=0,"",IF(BE65=0,"",(BE65/P65)))</f>
        <v/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/>
      <c r="BO65" s="118" t="str">
        <f>IF(P65=0,"",IF(BN65=0,"",(BN65/P65)))</f>
        <v/>
      </c>
      <c r="BP65" s="119"/>
      <c r="BQ65" s="120" t="str">
        <f>IFERROR(BP65/BN65,"-")</f>
        <v>-</v>
      </c>
      <c r="BR65" s="121"/>
      <c r="BS65" s="122" t="str">
        <f>IFERROR(BR65/BN65,"-")</f>
        <v>-</v>
      </c>
      <c r="BT65" s="123"/>
      <c r="BU65" s="123"/>
      <c r="BV65" s="123"/>
      <c r="BW65" s="124"/>
      <c r="BX65" s="125" t="str">
        <f>IF(P65=0,"",IF(BW65=0,"",(BW65/P65)))</f>
        <v/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 t="str">
        <f>IF(P65=0,"",IF(CF65=0,"",(CF65/P65)))</f>
        <v/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/>
      <c r="CP65" s="139"/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347" t="s">
        <v>196</v>
      </c>
      <c r="C66" s="347"/>
      <c r="D66" s="347" t="s">
        <v>149</v>
      </c>
      <c r="E66" s="347" t="s">
        <v>171</v>
      </c>
      <c r="F66" s="347" t="s">
        <v>80</v>
      </c>
      <c r="G66" s="88"/>
      <c r="H66" s="88"/>
      <c r="I66" s="88" t="s">
        <v>82</v>
      </c>
      <c r="J66" s="330"/>
      <c r="K66" s="79"/>
      <c r="L66" s="79"/>
      <c r="M66" s="79"/>
      <c r="N66" s="89"/>
      <c r="O66" s="90"/>
      <c r="P66" s="91">
        <f>N66+O66</f>
        <v>0</v>
      </c>
      <c r="Q66" s="80" t="str">
        <f>IFERROR(P66/M66,"-")</f>
        <v>-</v>
      </c>
      <c r="R66" s="79"/>
      <c r="S66" s="79"/>
      <c r="T66" s="80" t="str">
        <f>IFERROR(R66/(P66),"-")</f>
        <v>-</v>
      </c>
      <c r="U66" s="336"/>
      <c r="V66" s="82"/>
      <c r="W66" s="80" t="str">
        <f>IF(P66=0,"-",V66/P66)</f>
        <v>-</v>
      </c>
      <c r="X66" s="335"/>
      <c r="Y66" s="336" t="str">
        <f>IFERROR(X66/P66,"-")</f>
        <v>-</v>
      </c>
      <c r="Z66" s="336" t="str">
        <f>IFERROR(X66/V66,"-")</f>
        <v>-</v>
      </c>
      <c r="AA66" s="330"/>
      <c r="AB66" s="83"/>
      <c r="AC66" s="77"/>
      <c r="AD66" s="92"/>
      <c r="AE66" s="93" t="str">
        <f>IF(P66=0,"",IF(AD66=0,"",(AD66/P66)))</f>
        <v/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 t="str">
        <f>IF(P66=0,"",IF(AM66=0,"",(AM66/P66)))</f>
        <v/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 t="str">
        <f>IF(P66=0,"",IF(AV66=0,"",(AV66/P66)))</f>
        <v/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 t="str">
        <f>IF(P66=0,"",IF(BE66=0,"",(BE66/P66)))</f>
        <v/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/>
      <c r="BO66" s="118" t="str">
        <f>IF(P66=0,"",IF(BN66=0,"",(BN66/P66)))</f>
        <v/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/>
      <c r="BX66" s="125" t="str">
        <f>IF(P66=0,"",IF(BW66=0,"",(BW66/P66)))</f>
        <v/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 t="str">
        <f>IF(P66=0,"",IF(CF66=0,"",(CF66/P66)))</f>
        <v/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/>
      <c r="CP66" s="139"/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>
        <f>AB67</f>
        <v>0</v>
      </c>
      <c r="B67" s="347" t="s">
        <v>197</v>
      </c>
      <c r="C67" s="347"/>
      <c r="D67" s="347" t="s">
        <v>122</v>
      </c>
      <c r="E67" s="347" t="s">
        <v>198</v>
      </c>
      <c r="F67" s="347" t="s">
        <v>90</v>
      </c>
      <c r="G67" s="88" t="s">
        <v>194</v>
      </c>
      <c r="H67" s="88" t="s">
        <v>92</v>
      </c>
      <c r="I67" s="88" t="s">
        <v>199</v>
      </c>
      <c r="J67" s="330">
        <v>90000</v>
      </c>
      <c r="K67" s="79"/>
      <c r="L67" s="79"/>
      <c r="M67" s="79"/>
      <c r="N67" s="89"/>
      <c r="O67" s="90"/>
      <c r="P67" s="91">
        <f>N67+O67</f>
        <v>0</v>
      </c>
      <c r="Q67" s="80" t="str">
        <f>IFERROR(P67/M67,"-")</f>
        <v>-</v>
      </c>
      <c r="R67" s="79"/>
      <c r="S67" s="79"/>
      <c r="T67" s="80" t="str">
        <f>IFERROR(R67/(P67),"-")</f>
        <v>-</v>
      </c>
      <c r="U67" s="336" t="str">
        <f>IFERROR(J67/SUM(N67:O68),"-")</f>
        <v>-</v>
      </c>
      <c r="V67" s="82"/>
      <c r="W67" s="80" t="str">
        <f>IF(P67=0,"-",V67/P67)</f>
        <v>-</v>
      </c>
      <c r="X67" s="335"/>
      <c r="Y67" s="336" t="str">
        <f>IFERROR(X67/P67,"-")</f>
        <v>-</v>
      </c>
      <c r="Z67" s="336" t="str">
        <f>IFERROR(X67/V67,"-")</f>
        <v>-</v>
      </c>
      <c r="AA67" s="330">
        <f>SUM(X67:X68)-SUM(J67:J68)</f>
        <v>-90000</v>
      </c>
      <c r="AB67" s="83">
        <f>SUM(X67:X68)/SUM(J67:J68)</f>
        <v>0</v>
      </c>
      <c r="AC67" s="77"/>
      <c r="AD67" s="92"/>
      <c r="AE67" s="93" t="str">
        <f>IF(P67=0,"",IF(AD67=0,"",(AD67/P67)))</f>
        <v/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 t="str">
        <f>IF(P67=0,"",IF(AM67=0,"",(AM67/P67)))</f>
        <v/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 t="str">
        <f>IF(P67=0,"",IF(AV67=0,"",(AV67/P67)))</f>
        <v/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 t="str">
        <f>IF(P67=0,"",IF(BE67=0,"",(BE67/P67)))</f>
        <v/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/>
      <c r="BO67" s="118" t="str">
        <f>IF(P67=0,"",IF(BN67=0,"",(BN67/P67)))</f>
        <v/>
      </c>
      <c r="BP67" s="119"/>
      <c r="BQ67" s="120" t="str">
        <f>IFERROR(BP67/BN67,"-")</f>
        <v>-</v>
      </c>
      <c r="BR67" s="121"/>
      <c r="BS67" s="122" t="str">
        <f>IFERROR(BR67/BN67,"-")</f>
        <v>-</v>
      </c>
      <c r="BT67" s="123"/>
      <c r="BU67" s="123"/>
      <c r="BV67" s="123"/>
      <c r="BW67" s="124"/>
      <c r="BX67" s="125" t="str">
        <f>IF(P67=0,"",IF(BW67=0,"",(BW67/P67)))</f>
        <v/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 t="str">
        <f>IF(P67=0,"",IF(CF67=0,"",(CF67/P67)))</f>
        <v/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/>
      <c r="CP67" s="139"/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347" t="s">
        <v>200</v>
      </c>
      <c r="C68" s="347"/>
      <c r="D68" s="347" t="s">
        <v>122</v>
      </c>
      <c r="E68" s="347" t="s">
        <v>198</v>
      </c>
      <c r="F68" s="347" t="s">
        <v>80</v>
      </c>
      <c r="G68" s="88"/>
      <c r="H68" s="88"/>
      <c r="I68" s="88" t="s">
        <v>82</v>
      </c>
      <c r="J68" s="330"/>
      <c r="K68" s="79"/>
      <c r="L68" s="79"/>
      <c r="M68" s="79"/>
      <c r="N68" s="89"/>
      <c r="O68" s="90"/>
      <c r="P68" s="91">
        <f>N68+O68</f>
        <v>0</v>
      </c>
      <c r="Q68" s="80" t="str">
        <f>IFERROR(P68/M68,"-")</f>
        <v>-</v>
      </c>
      <c r="R68" s="79"/>
      <c r="S68" s="79"/>
      <c r="T68" s="80" t="str">
        <f>IFERROR(R68/(P68),"-")</f>
        <v>-</v>
      </c>
      <c r="U68" s="336"/>
      <c r="V68" s="82"/>
      <c r="W68" s="80" t="str">
        <f>IF(P68=0,"-",V68/P68)</f>
        <v>-</v>
      </c>
      <c r="X68" s="335"/>
      <c r="Y68" s="336" t="str">
        <f>IFERROR(X68/P68,"-")</f>
        <v>-</v>
      </c>
      <c r="Z68" s="336" t="str">
        <f>IFERROR(X68/V68,"-")</f>
        <v>-</v>
      </c>
      <c r="AA68" s="330"/>
      <c r="AB68" s="83"/>
      <c r="AC68" s="77"/>
      <c r="AD68" s="92"/>
      <c r="AE68" s="93" t="str">
        <f>IF(P68=0,"",IF(AD68=0,"",(AD68/P68)))</f>
        <v/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 t="str">
        <f>IF(P68=0,"",IF(AM68=0,"",(AM68/P68)))</f>
        <v/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 t="str">
        <f>IF(P68=0,"",IF(AV68=0,"",(AV68/P68)))</f>
        <v/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 t="str">
        <f>IF(P68=0,"",IF(BE68=0,"",(BE68/P68)))</f>
        <v/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/>
      <c r="BO68" s="118" t="str">
        <f>IF(P68=0,"",IF(BN68=0,"",(BN68/P68)))</f>
        <v/>
      </c>
      <c r="BP68" s="119"/>
      <c r="BQ68" s="120" t="str">
        <f>IFERROR(BP68/BN68,"-")</f>
        <v>-</v>
      </c>
      <c r="BR68" s="121"/>
      <c r="BS68" s="122" t="str">
        <f>IFERROR(BR68/BN68,"-")</f>
        <v>-</v>
      </c>
      <c r="BT68" s="123"/>
      <c r="BU68" s="123"/>
      <c r="BV68" s="123"/>
      <c r="BW68" s="124"/>
      <c r="BX68" s="125" t="str">
        <f>IF(P68=0,"",IF(BW68=0,"",(BW68/P68)))</f>
        <v/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/>
      <c r="CG68" s="132" t="str">
        <f>IF(P68=0,"",IF(CF68=0,"",(CF68/P68)))</f>
        <v/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/>
      <c r="CP68" s="139"/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 t="str">
        <f>AB69</f>
        <v>0</v>
      </c>
      <c r="B69" s="347" t="s">
        <v>201</v>
      </c>
      <c r="C69" s="347"/>
      <c r="D69" s="347"/>
      <c r="E69" s="347"/>
      <c r="F69" s="347" t="s">
        <v>68</v>
      </c>
      <c r="G69" s="88" t="s">
        <v>156</v>
      </c>
      <c r="H69" s="88" t="s">
        <v>202</v>
      </c>
      <c r="I69" s="348" t="s">
        <v>86</v>
      </c>
      <c r="J69" s="330">
        <v>0</v>
      </c>
      <c r="K69" s="79"/>
      <c r="L69" s="79"/>
      <c r="M69" s="79"/>
      <c r="N69" s="89"/>
      <c r="O69" s="90"/>
      <c r="P69" s="91">
        <f>N69+O69</f>
        <v>0</v>
      </c>
      <c r="Q69" s="80" t="str">
        <f>IFERROR(P69/M69,"-")</f>
        <v>-</v>
      </c>
      <c r="R69" s="79"/>
      <c r="S69" s="79"/>
      <c r="T69" s="80" t="str">
        <f>IFERROR(R69/(P69),"-")</f>
        <v>-</v>
      </c>
      <c r="U69" s="336" t="str">
        <f>IFERROR(J69/SUM(N69:O70),"-")</f>
        <v>-</v>
      </c>
      <c r="V69" s="82"/>
      <c r="W69" s="80" t="str">
        <f>IF(P69=0,"-",V69/P69)</f>
        <v>-</v>
      </c>
      <c r="X69" s="335"/>
      <c r="Y69" s="336" t="str">
        <f>IFERROR(X69/P69,"-")</f>
        <v>-</v>
      </c>
      <c r="Z69" s="336" t="str">
        <f>IFERROR(X69/V69,"-")</f>
        <v>-</v>
      </c>
      <c r="AA69" s="330">
        <f>SUM(X69:X70)-SUM(J69:J70)</f>
        <v>0</v>
      </c>
      <c r="AB69" s="83" t="str">
        <f>SUM(X69:X70)/SUM(J69:J70)</f>
        <v>0</v>
      </c>
      <c r="AC69" s="77"/>
      <c r="AD69" s="92"/>
      <c r="AE69" s="93" t="str">
        <f>IF(P69=0,"",IF(AD69=0,"",(AD69/P69)))</f>
        <v/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 t="str">
        <f>IF(P69=0,"",IF(AM69=0,"",(AM69/P69)))</f>
        <v/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 t="str">
        <f>IF(P69=0,"",IF(AV69=0,"",(AV69/P69)))</f>
        <v/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/>
      <c r="BF69" s="111" t="str">
        <f>IF(P69=0,"",IF(BE69=0,"",(BE69/P69)))</f>
        <v/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/>
      <c r="BO69" s="118" t="str">
        <f>IF(P69=0,"",IF(BN69=0,"",(BN69/P69)))</f>
        <v/>
      </c>
      <c r="BP69" s="119"/>
      <c r="BQ69" s="120" t="str">
        <f>IFERROR(BP69/BN69,"-")</f>
        <v>-</v>
      </c>
      <c r="BR69" s="121"/>
      <c r="BS69" s="122" t="str">
        <f>IFERROR(BR69/BN69,"-")</f>
        <v>-</v>
      </c>
      <c r="BT69" s="123"/>
      <c r="BU69" s="123"/>
      <c r="BV69" s="123"/>
      <c r="BW69" s="124"/>
      <c r="BX69" s="125" t="str">
        <f>IF(P69=0,"",IF(BW69=0,"",(BW69/P69)))</f>
        <v/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/>
      <c r="CG69" s="132" t="str">
        <f>IF(P69=0,"",IF(CF69=0,"",(CF69/P69)))</f>
        <v/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/>
      <c r="CP69" s="139"/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347" t="s">
        <v>203</v>
      </c>
      <c r="C70" s="347"/>
      <c r="D70" s="347"/>
      <c r="E70" s="347"/>
      <c r="F70" s="347" t="s">
        <v>80</v>
      </c>
      <c r="G70" s="88"/>
      <c r="H70" s="88"/>
      <c r="I70" s="88" t="s">
        <v>82</v>
      </c>
      <c r="J70" s="330"/>
      <c r="K70" s="79"/>
      <c r="L70" s="79"/>
      <c r="M70" s="79"/>
      <c r="N70" s="89"/>
      <c r="O70" s="90"/>
      <c r="P70" s="91">
        <f>N70+O70</f>
        <v>0</v>
      </c>
      <c r="Q70" s="80" t="str">
        <f>IFERROR(P70/M70,"-")</f>
        <v>-</v>
      </c>
      <c r="R70" s="79"/>
      <c r="S70" s="79"/>
      <c r="T70" s="80" t="str">
        <f>IFERROR(R70/(P70),"-")</f>
        <v>-</v>
      </c>
      <c r="U70" s="336"/>
      <c r="V70" s="82"/>
      <c r="W70" s="80" t="str">
        <f>IF(P70=0,"-",V70/P70)</f>
        <v>-</v>
      </c>
      <c r="X70" s="335"/>
      <c r="Y70" s="336" t="str">
        <f>IFERROR(X70/P70,"-")</f>
        <v>-</v>
      </c>
      <c r="Z70" s="336" t="str">
        <f>IFERROR(X70/V70,"-")</f>
        <v>-</v>
      </c>
      <c r="AA70" s="330"/>
      <c r="AB70" s="83"/>
      <c r="AC70" s="77"/>
      <c r="AD70" s="92"/>
      <c r="AE70" s="93" t="str">
        <f>IF(P70=0,"",IF(AD70=0,"",(AD70/P70)))</f>
        <v/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 t="str">
        <f>IF(P70=0,"",IF(AM70=0,"",(AM70/P70)))</f>
        <v/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 t="str">
        <f>IF(P70=0,"",IF(AV70=0,"",(AV70/P70)))</f>
        <v/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 t="str">
        <f>IF(P70=0,"",IF(BE70=0,"",(BE70/P70)))</f>
        <v/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/>
      <c r="BO70" s="118" t="str">
        <f>IF(P70=0,"",IF(BN70=0,"",(BN70/P70)))</f>
        <v/>
      </c>
      <c r="BP70" s="119"/>
      <c r="BQ70" s="120" t="str">
        <f>IFERROR(BP70/BN70,"-")</f>
        <v>-</v>
      </c>
      <c r="BR70" s="121"/>
      <c r="BS70" s="122" t="str">
        <f>IFERROR(BR70/BN70,"-")</f>
        <v>-</v>
      </c>
      <c r="BT70" s="123"/>
      <c r="BU70" s="123"/>
      <c r="BV70" s="123"/>
      <c r="BW70" s="124"/>
      <c r="BX70" s="125" t="str">
        <f>IF(P70=0,"",IF(BW70=0,"",(BW70/P70)))</f>
        <v/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/>
      <c r="CG70" s="132" t="str">
        <f>IF(P70=0,"",IF(CF70=0,"",(CF70/P70)))</f>
        <v/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/>
      <c r="CP70" s="139"/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30"/>
      <c r="B71" s="85"/>
      <c r="C71" s="86"/>
      <c r="D71" s="86"/>
      <c r="E71" s="86"/>
      <c r="F71" s="87"/>
      <c r="G71" s="88"/>
      <c r="H71" s="88"/>
      <c r="I71" s="88"/>
      <c r="J71" s="331"/>
      <c r="K71" s="34"/>
      <c r="L71" s="34"/>
      <c r="M71" s="31"/>
      <c r="N71" s="23"/>
      <c r="O71" s="23"/>
      <c r="P71" s="23"/>
      <c r="Q71" s="32"/>
      <c r="R71" s="32"/>
      <c r="S71" s="23"/>
      <c r="T71" s="32"/>
      <c r="U71" s="337"/>
      <c r="V71" s="25"/>
      <c r="W71" s="25"/>
      <c r="X71" s="337"/>
      <c r="Y71" s="337"/>
      <c r="Z71" s="337"/>
      <c r="AA71" s="337"/>
      <c r="AB71" s="33"/>
      <c r="AC71" s="57"/>
      <c r="AD71" s="61"/>
      <c r="AE71" s="62"/>
      <c r="AF71" s="61"/>
      <c r="AG71" s="65"/>
      <c r="AH71" s="66"/>
      <c r="AI71" s="67"/>
      <c r="AJ71" s="68"/>
      <c r="AK71" s="68"/>
      <c r="AL71" s="68"/>
      <c r="AM71" s="61"/>
      <c r="AN71" s="62"/>
      <c r="AO71" s="61"/>
      <c r="AP71" s="65"/>
      <c r="AQ71" s="66"/>
      <c r="AR71" s="67"/>
      <c r="AS71" s="68"/>
      <c r="AT71" s="68"/>
      <c r="AU71" s="68"/>
      <c r="AV71" s="61"/>
      <c r="AW71" s="62"/>
      <c r="AX71" s="61"/>
      <c r="AY71" s="65"/>
      <c r="AZ71" s="66"/>
      <c r="BA71" s="67"/>
      <c r="BB71" s="68"/>
      <c r="BC71" s="68"/>
      <c r="BD71" s="68"/>
      <c r="BE71" s="61"/>
      <c r="BF71" s="62"/>
      <c r="BG71" s="61"/>
      <c r="BH71" s="65"/>
      <c r="BI71" s="66"/>
      <c r="BJ71" s="67"/>
      <c r="BK71" s="68"/>
      <c r="BL71" s="68"/>
      <c r="BM71" s="68"/>
      <c r="BN71" s="63"/>
      <c r="BO71" s="64"/>
      <c r="BP71" s="61"/>
      <c r="BQ71" s="65"/>
      <c r="BR71" s="66"/>
      <c r="BS71" s="67"/>
      <c r="BT71" s="68"/>
      <c r="BU71" s="68"/>
      <c r="BV71" s="68"/>
      <c r="BW71" s="63"/>
      <c r="BX71" s="64"/>
      <c r="BY71" s="61"/>
      <c r="BZ71" s="65"/>
      <c r="CA71" s="66"/>
      <c r="CB71" s="67"/>
      <c r="CC71" s="68"/>
      <c r="CD71" s="68"/>
      <c r="CE71" s="68"/>
      <c r="CF71" s="63"/>
      <c r="CG71" s="64"/>
      <c r="CH71" s="61"/>
      <c r="CI71" s="65"/>
      <c r="CJ71" s="66"/>
      <c r="CK71" s="67"/>
      <c r="CL71" s="68"/>
      <c r="CM71" s="68"/>
      <c r="CN71" s="68"/>
      <c r="CO71" s="69"/>
      <c r="CP71" s="66"/>
      <c r="CQ71" s="66"/>
      <c r="CR71" s="66"/>
      <c r="CS71" s="70"/>
    </row>
    <row r="72" spans="1:98">
      <c r="A72" s="30"/>
      <c r="B72" s="37"/>
      <c r="C72" s="21"/>
      <c r="D72" s="21"/>
      <c r="E72" s="21"/>
      <c r="F72" s="22"/>
      <c r="G72" s="36"/>
      <c r="H72" s="36"/>
      <c r="I72" s="73"/>
      <c r="J72" s="332"/>
      <c r="K72" s="34"/>
      <c r="L72" s="34"/>
      <c r="M72" s="31"/>
      <c r="N72" s="23"/>
      <c r="O72" s="23"/>
      <c r="P72" s="23"/>
      <c r="Q72" s="32"/>
      <c r="R72" s="32"/>
      <c r="S72" s="23"/>
      <c r="T72" s="32"/>
      <c r="U72" s="337"/>
      <c r="V72" s="25"/>
      <c r="W72" s="25"/>
      <c r="X72" s="337"/>
      <c r="Y72" s="337"/>
      <c r="Z72" s="337"/>
      <c r="AA72" s="337"/>
      <c r="AB72" s="33"/>
      <c r="AC72" s="59"/>
      <c r="AD72" s="61"/>
      <c r="AE72" s="62"/>
      <c r="AF72" s="61"/>
      <c r="AG72" s="65"/>
      <c r="AH72" s="66"/>
      <c r="AI72" s="67"/>
      <c r="AJ72" s="68"/>
      <c r="AK72" s="68"/>
      <c r="AL72" s="68"/>
      <c r="AM72" s="61"/>
      <c r="AN72" s="62"/>
      <c r="AO72" s="61"/>
      <c r="AP72" s="65"/>
      <c r="AQ72" s="66"/>
      <c r="AR72" s="67"/>
      <c r="AS72" s="68"/>
      <c r="AT72" s="68"/>
      <c r="AU72" s="68"/>
      <c r="AV72" s="61"/>
      <c r="AW72" s="62"/>
      <c r="AX72" s="61"/>
      <c r="AY72" s="65"/>
      <c r="AZ72" s="66"/>
      <c r="BA72" s="67"/>
      <c r="BB72" s="68"/>
      <c r="BC72" s="68"/>
      <c r="BD72" s="68"/>
      <c r="BE72" s="61"/>
      <c r="BF72" s="62"/>
      <c r="BG72" s="61"/>
      <c r="BH72" s="65"/>
      <c r="BI72" s="66"/>
      <c r="BJ72" s="67"/>
      <c r="BK72" s="68"/>
      <c r="BL72" s="68"/>
      <c r="BM72" s="68"/>
      <c r="BN72" s="63"/>
      <c r="BO72" s="64"/>
      <c r="BP72" s="61"/>
      <c r="BQ72" s="65"/>
      <c r="BR72" s="66"/>
      <c r="BS72" s="67"/>
      <c r="BT72" s="68"/>
      <c r="BU72" s="68"/>
      <c r="BV72" s="68"/>
      <c r="BW72" s="63"/>
      <c r="BX72" s="64"/>
      <c r="BY72" s="61"/>
      <c r="BZ72" s="65"/>
      <c r="CA72" s="66"/>
      <c r="CB72" s="67"/>
      <c r="CC72" s="68"/>
      <c r="CD72" s="68"/>
      <c r="CE72" s="68"/>
      <c r="CF72" s="63"/>
      <c r="CG72" s="64"/>
      <c r="CH72" s="61"/>
      <c r="CI72" s="65"/>
      <c r="CJ72" s="66"/>
      <c r="CK72" s="67"/>
      <c r="CL72" s="68"/>
      <c r="CM72" s="68"/>
      <c r="CN72" s="68"/>
      <c r="CO72" s="69"/>
      <c r="CP72" s="66"/>
      <c r="CQ72" s="66"/>
      <c r="CR72" s="66"/>
      <c r="CS72" s="70"/>
    </row>
    <row r="73" spans="1:98">
      <c r="A73" s="19">
        <f>AB73</f>
        <v>0</v>
      </c>
      <c r="B73" s="39"/>
      <c r="C73" s="39"/>
      <c r="D73" s="39"/>
      <c r="E73" s="39"/>
      <c r="F73" s="39"/>
      <c r="G73" s="40" t="s">
        <v>204</v>
      </c>
      <c r="H73" s="40"/>
      <c r="I73" s="40"/>
      <c r="J73" s="333">
        <f>SUM(J6:J72)</f>
        <v>5375000</v>
      </c>
      <c r="K73" s="41">
        <f>SUM(K6:K72)</f>
        <v>0</v>
      </c>
      <c r="L73" s="41">
        <f>SUM(L6:L72)</f>
        <v>0</v>
      </c>
      <c r="M73" s="41">
        <f>SUM(M6:M72)</f>
        <v>0</v>
      </c>
      <c r="N73" s="41">
        <f>SUM(N6:N72)</f>
        <v>0</v>
      </c>
      <c r="O73" s="41">
        <f>SUM(O6:O72)</f>
        <v>0</v>
      </c>
      <c r="P73" s="41">
        <f>SUM(P6:P72)</f>
        <v>0</v>
      </c>
      <c r="Q73" s="42" t="str">
        <f>IFERROR(P73/M73,"-")</f>
        <v>-</v>
      </c>
      <c r="R73" s="76">
        <f>SUM(R6:R72)</f>
        <v>0</v>
      </c>
      <c r="S73" s="76">
        <f>SUM(S6:S72)</f>
        <v>0</v>
      </c>
      <c r="T73" s="42" t="str">
        <f>IFERROR(R73/P73,"-")</f>
        <v>-</v>
      </c>
      <c r="U73" s="338" t="str">
        <f>IFERROR(J73/P73,"-")</f>
        <v>-</v>
      </c>
      <c r="V73" s="44">
        <f>SUM(V6:V72)</f>
        <v>0</v>
      </c>
      <c r="W73" s="42" t="str">
        <f>IFERROR(V73/P73,"-")</f>
        <v>-</v>
      </c>
      <c r="X73" s="333">
        <f>SUM(X6:X72)</f>
        <v>0</v>
      </c>
      <c r="Y73" s="333" t="str">
        <f>IFERROR(X73/P73,"-")</f>
        <v>-</v>
      </c>
      <c r="Z73" s="333" t="str">
        <f>IFERROR(X73/V73,"-")</f>
        <v>-</v>
      </c>
      <c r="AA73" s="333">
        <f>X73-J73</f>
        <v>-5375000</v>
      </c>
      <c r="AB73" s="45">
        <f>X73/J73</f>
        <v>0</v>
      </c>
      <c r="AC73" s="58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/>
      <c r="BF73" s="60"/>
      <c r="BG73" s="60"/>
      <c r="BH73" s="60"/>
      <c r="BI73" s="60"/>
      <c r="BJ73" s="60"/>
      <c r="BK73" s="60"/>
      <c r="BL73" s="60"/>
      <c r="BM73" s="60"/>
      <c r="BN73" s="60"/>
      <c r="BO73" s="60"/>
      <c r="BP73" s="60"/>
      <c r="BQ73" s="60"/>
      <c r="BR73" s="60"/>
      <c r="BS73" s="60"/>
      <c r="BT73" s="60"/>
      <c r="BU73" s="60"/>
      <c r="BV73" s="60"/>
      <c r="BW73" s="60"/>
      <c r="BX73" s="60"/>
      <c r="BY73" s="60"/>
      <c r="BZ73" s="60"/>
      <c r="CA73" s="60"/>
      <c r="CB73" s="60"/>
      <c r="CC73" s="60"/>
      <c r="CD73" s="60"/>
      <c r="CE73" s="60"/>
      <c r="CF73" s="60"/>
      <c r="CG73" s="60"/>
      <c r="CH73" s="60"/>
      <c r="CI73" s="60"/>
      <c r="CJ73" s="60"/>
      <c r="CK73" s="60"/>
      <c r="CL73" s="60"/>
      <c r="CM73" s="60"/>
      <c r="CN73" s="60"/>
      <c r="CO73" s="60"/>
      <c r="CP73" s="60"/>
      <c r="CQ73" s="60"/>
      <c r="CR73" s="60"/>
      <c r="CS73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2"/>
    <mergeCell ref="J19:J22"/>
    <mergeCell ref="U19:U22"/>
    <mergeCell ref="AA19:AA22"/>
    <mergeCell ref="AB19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4"/>
    <mergeCell ref="J61:J64"/>
    <mergeCell ref="U61:U64"/>
    <mergeCell ref="AA61:AA64"/>
    <mergeCell ref="AB61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1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205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347" t="s">
        <v>206</v>
      </c>
      <c r="C6" s="347"/>
      <c r="D6" s="347" t="s">
        <v>131</v>
      </c>
      <c r="E6" s="347" t="s">
        <v>67</v>
      </c>
      <c r="F6" s="347" t="s">
        <v>98</v>
      </c>
      <c r="G6" s="88" t="s">
        <v>207</v>
      </c>
      <c r="H6" s="88" t="s">
        <v>208</v>
      </c>
      <c r="I6" s="88" t="s">
        <v>199</v>
      </c>
      <c r="J6" s="330">
        <v>100000</v>
      </c>
      <c r="K6" s="79"/>
      <c r="L6" s="79"/>
      <c r="M6" s="79"/>
      <c r="N6" s="89"/>
      <c r="O6" s="90"/>
      <c r="P6" s="91">
        <f>N6+O6</f>
        <v>0</v>
      </c>
      <c r="Q6" s="80" t="str">
        <f>IFERROR(P6/M6,"-")</f>
        <v>-</v>
      </c>
      <c r="R6" s="79"/>
      <c r="S6" s="79"/>
      <c r="T6" s="80" t="str">
        <f>IFERROR(R6/(P6),"-")</f>
        <v>-</v>
      </c>
      <c r="U6" s="336" t="str">
        <f>IFERROR(J6/SUM(N6:O7),"-")</f>
        <v>-</v>
      </c>
      <c r="V6" s="82"/>
      <c r="W6" s="80" t="str">
        <f>IF(P6=0,"-",V6/P6)</f>
        <v>-</v>
      </c>
      <c r="X6" s="335"/>
      <c r="Y6" s="336" t="str">
        <f>IFERROR(X6/P6,"-")</f>
        <v>-</v>
      </c>
      <c r="Z6" s="336" t="str">
        <f>IFERROR(X6/V6,"-")</f>
        <v>-</v>
      </c>
      <c r="AA6" s="330">
        <f>SUM(X6:X7)-SUM(J6:J7)</f>
        <v>-100000</v>
      </c>
      <c r="AB6" s="83">
        <f>SUM(X6:X7)/SUM(J6:J7)</f>
        <v>0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/>
      <c r="CP6" s="139"/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209</v>
      </c>
      <c r="C7" s="347"/>
      <c r="D7" s="347"/>
      <c r="E7" s="347"/>
      <c r="F7" s="347" t="s">
        <v>80</v>
      </c>
      <c r="G7" s="88"/>
      <c r="H7" s="88"/>
      <c r="I7" s="88" t="s">
        <v>82</v>
      </c>
      <c r="J7" s="330"/>
      <c r="K7" s="79"/>
      <c r="L7" s="79"/>
      <c r="M7" s="79"/>
      <c r="N7" s="89"/>
      <c r="O7" s="90"/>
      <c r="P7" s="91">
        <f>N7+O7</f>
        <v>0</v>
      </c>
      <c r="Q7" s="80" t="str">
        <f>IFERROR(P7/M7,"-")</f>
        <v>-</v>
      </c>
      <c r="R7" s="79"/>
      <c r="S7" s="79"/>
      <c r="T7" s="80" t="str">
        <f>IFERROR(R7/(P7),"-")</f>
        <v>-</v>
      </c>
      <c r="U7" s="336"/>
      <c r="V7" s="82"/>
      <c r="W7" s="80" t="str">
        <f>IF(P7=0,"-",V7/P7)</f>
        <v>-</v>
      </c>
      <c r="X7" s="335"/>
      <c r="Y7" s="336" t="str">
        <f>IFERROR(X7/P7,"-")</f>
        <v>-</v>
      </c>
      <c r="Z7" s="336" t="str">
        <f>IFERROR(X7/V7,"-")</f>
        <v>-</v>
      </c>
      <c r="AA7" s="330"/>
      <c r="AB7" s="83"/>
      <c r="AC7" s="77"/>
      <c r="AD7" s="92"/>
      <c r="AE7" s="93" t="str">
        <f>IF(P7=0,"",IF(AD7=0,"",(AD7/P7)))</f>
        <v/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 t="str">
        <f>IF(P7=0,"",IF(AM7=0,"",(AM7/P7)))</f>
        <v/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 t="str">
        <f>IF(P7=0,"",IF(AV7=0,"",(AV7/P7)))</f>
        <v/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 t="str">
        <f>IF(P7=0,"",IF(BE7=0,"",(BE7/P7)))</f>
        <v/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 t="str">
        <f>IF(P7=0,"",IF(BN7=0,"",(BN7/P7)))</f>
        <v/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 t="str">
        <f>IF(P7=0,"",IF(BW7=0,"",(BW7/P7)))</f>
        <v/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 t="str">
        <f>IF(P7=0,"",IF(CF7=0,"",(CF7/P7)))</f>
        <v/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/>
      <c r="CP7" s="139"/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</v>
      </c>
      <c r="B8" s="347" t="s">
        <v>210</v>
      </c>
      <c r="C8" s="347"/>
      <c r="D8" s="347" t="s">
        <v>211</v>
      </c>
      <c r="E8" s="347" t="s">
        <v>67</v>
      </c>
      <c r="F8" s="347" t="s">
        <v>68</v>
      </c>
      <c r="G8" s="88" t="s">
        <v>212</v>
      </c>
      <c r="H8" s="88" t="s">
        <v>208</v>
      </c>
      <c r="I8" s="88" t="s">
        <v>213</v>
      </c>
      <c r="J8" s="330">
        <v>275000</v>
      </c>
      <c r="K8" s="79"/>
      <c r="L8" s="79"/>
      <c r="M8" s="79"/>
      <c r="N8" s="89"/>
      <c r="O8" s="90"/>
      <c r="P8" s="91">
        <f>N8+O8</f>
        <v>0</v>
      </c>
      <c r="Q8" s="80" t="str">
        <f>IFERROR(P8/M8,"-")</f>
        <v>-</v>
      </c>
      <c r="R8" s="79"/>
      <c r="S8" s="79"/>
      <c r="T8" s="80" t="str">
        <f>IFERROR(R8/(P8),"-")</f>
        <v>-</v>
      </c>
      <c r="U8" s="336" t="str">
        <f>IFERROR(J8/SUM(N8:O9),"-")</f>
        <v>-</v>
      </c>
      <c r="V8" s="82"/>
      <c r="W8" s="80" t="str">
        <f>IF(P8=0,"-",V8/P8)</f>
        <v>-</v>
      </c>
      <c r="X8" s="335"/>
      <c r="Y8" s="336" t="str">
        <f>IFERROR(X8/P8,"-")</f>
        <v>-</v>
      </c>
      <c r="Z8" s="336" t="str">
        <f>IFERROR(X8/V8,"-")</f>
        <v>-</v>
      </c>
      <c r="AA8" s="330">
        <f>SUM(X8:X9)-SUM(J8:J9)</f>
        <v>-275000</v>
      </c>
      <c r="AB8" s="83">
        <f>SUM(X8:X9)/SUM(J8:J9)</f>
        <v>0</v>
      </c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/>
      <c r="CP8" s="139"/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214</v>
      </c>
      <c r="C9" s="347"/>
      <c r="D9" s="347"/>
      <c r="E9" s="347"/>
      <c r="F9" s="347" t="s">
        <v>80</v>
      </c>
      <c r="G9" s="88"/>
      <c r="H9" s="88"/>
      <c r="I9" s="88" t="s">
        <v>82</v>
      </c>
      <c r="J9" s="330"/>
      <c r="K9" s="79"/>
      <c r="L9" s="79"/>
      <c r="M9" s="79"/>
      <c r="N9" s="89"/>
      <c r="O9" s="90"/>
      <c r="P9" s="91">
        <f>N9+O9</f>
        <v>0</v>
      </c>
      <c r="Q9" s="80" t="str">
        <f>IFERROR(P9/M9,"-")</f>
        <v>-</v>
      </c>
      <c r="R9" s="79"/>
      <c r="S9" s="79"/>
      <c r="T9" s="80" t="str">
        <f>IFERROR(R9/(P9),"-")</f>
        <v>-</v>
      </c>
      <c r="U9" s="336"/>
      <c r="V9" s="82"/>
      <c r="W9" s="80" t="str">
        <f>IF(P9=0,"-",V9/P9)</f>
        <v>-</v>
      </c>
      <c r="X9" s="335"/>
      <c r="Y9" s="336" t="str">
        <f>IFERROR(X9/P9,"-")</f>
        <v>-</v>
      </c>
      <c r="Z9" s="336" t="str">
        <f>IFERROR(X9/V9,"-")</f>
        <v>-</v>
      </c>
      <c r="AA9" s="33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/>
      <c r="CP9" s="139"/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</v>
      </c>
      <c r="B10" s="347" t="s">
        <v>215</v>
      </c>
      <c r="C10" s="347"/>
      <c r="D10" s="347" t="s">
        <v>211</v>
      </c>
      <c r="E10" s="347" t="s">
        <v>67</v>
      </c>
      <c r="F10" s="347" t="s">
        <v>68</v>
      </c>
      <c r="G10" s="88" t="s">
        <v>216</v>
      </c>
      <c r="H10" s="88" t="s">
        <v>217</v>
      </c>
      <c r="I10" s="88" t="s">
        <v>218</v>
      </c>
      <c r="J10" s="330">
        <v>370000</v>
      </c>
      <c r="K10" s="79"/>
      <c r="L10" s="79"/>
      <c r="M10" s="79"/>
      <c r="N10" s="89"/>
      <c r="O10" s="90"/>
      <c r="P10" s="91">
        <f>N10+O10</f>
        <v>0</v>
      </c>
      <c r="Q10" s="80" t="str">
        <f>IFERROR(P10/M10,"-")</f>
        <v>-</v>
      </c>
      <c r="R10" s="79"/>
      <c r="S10" s="79"/>
      <c r="T10" s="80" t="str">
        <f>IFERROR(R10/(P10),"-")</f>
        <v>-</v>
      </c>
      <c r="U10" s="336" t="str">
        <f>IFERROR(J10/SUM(N10:O11),"-")</f>
        <v>-</v>
      </c>
      <c r="V10" s="82"/>
      <c r="W10" s="80" t="str">
        <f>IF(P10=0,"-",V10/P10)</f>
        <v>-</v>
      </c>
      <c r="X10" s="335"/>
      <c r="Y10" s="336" t="str">
        <f>IFERROR(X10/P10,"-")</f>
        <v>-</v>
      </c>
      <c r="Z10" s="336" t="str">
        <f>IFERROR(X10/V10,"-")</f>
        <v>-</v>
      </c>
      <c r="AA10" s="330">
        <f>SUM(X10:X11)-SUM(J10:J11)</f>
        <v>-370000</v>
      </c>
      <c r="AB10" s="83">
        <f>SUM(X10:X11)/SUM(J10:J11)</f>
        <v>0</v>
      </c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/>
      <c r="CP10" s="139"/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219</v>
      </c>
      <c r="C11" s="347"/>
      <c r="D11" s="347"/>
      <c r="E11" s="347"/>
      <c r="F11" s="347" t="s">
        <v>80</v>
      </c>
      <c r="G11" s="88"/>
      <c r="H11" s="88"/>
      <c r="I11" s="88" t="s">
        <v>82</v>
      </c>
      <c r="J11" s="330"/>
      <c r="K11" s="79"/>
      <c r="L11" s="79"/>
      <c r="M11" s="79"/>
      <c r="N11" s="89"/>
      <c r="O11" s="90"/>
      <c r="P11" s="91">
        <f>N11+O11</f>
        <v>0</v>
      </c>
      <c r="Q11" s="80" t="str">
        <f>IFERROR(P11/M11,"-")</f>
        <v>-</v>
      </c>
      <c r="R11" s="79"/>
      <c r="S11" s="79"/>
      <c r="T11" s="80" t="str">
        <f>IFERROR(R11/(P11),"-")</f>
        <v>-</v>
      </c>
      <c r="U11" s="336"/>
      <c r="V11" s="82"/>
      <c r="W11" s="80" t="str">
        <f>IF(P11=0,"-",V11/P11)</f>
        <v>-</v>
      </c>
      <c r="X11" s="335"/>
      <c r="Y11" s="336" t="str">
        <f>IFERROR(X11/P11,"-")</f>
        <v>-</v>
      </c>
      <c r="Z11" s="336" t="str">
        <f>IFERROR(X11/V11,"-")</f>
        <v>-</v>
      </c>
      <c r="AA11" s="33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/>
      <c r="CP11" s="139"/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</v>
      </c>
      <c r="B12" s="347" t="s">
        <v>220</v>
      </c>
      <c r="C12" s="347"/>
      <c r="D12" s="347"/>
      <c r="E12" s="347" t="s">
        <v>221</v>
      </c>
      <c r="F12" s="347" t="s">
        <v>68</v>
      </c>
      <c r="G12" s="88" t="s">
        <v>222</v>
      </c>
      <c r="H12" s="88" t="s">
        <v>223</v>
      </c>
      <c r="I12" s="349" t="s">
        <v>133</v>
      </c>
      <c r="J12" s="330">
        <v>175000</v>
      </c>
      <c r="K12" s="79"/>
      <c r="L12" s="79"/>
      <c r="M12" s="79"/>
      <c r="N12" s="89"/>
      <c r="O12" s="90"/>
      <c r="P12" s="91">
        <f>N12+O12</f>
        <v>0</v>
      </c>
      <c r="Q12" s="80" t="str">
        <f>IFERROR(P12/M12,"-")</f>
        <v>-</v>
      </c>
      <c r="R12" s="79"/>
      <c r="S12" s="79"/>
      <c r="T12" s="80" t="str">
        <f>IFERROR(R12/(P12),"-")</f>
        <v>-</v>
      </c>
      <c r="U12" s="336" t="str">
        <f>IFERROR(J12/SUM(N12:O15),"-")</f>
        <v>-</v>
      </c>
      <c r="V12" s="82"/>
      <c r="W12" s="80" t="str">
        <f>IF(P12=0,"-",V12/P12)</f>
        <v>-</v>
      </c>
      <c r="X12" s="335"/>
      <c r="Y12" s="336" t="str">
        <f>IFERROR(X12/P12,"-")</f>
        <v>-</v>
      </c>
      <c r="Z12" s="336" t="str">
        <f>IFERROR(X12/V12,"-")</f>
        <v>-</v>
      </c>
      <c r="AA12" s="330">
        <f>SUM(X12:X15)-SUM(J12:J15)</f>
        <v>-175000</v>
      </c>
      <c r="AB12" s="83">
        <f>SUM(X12:X15)/SUM(J12:J15)</f>
        <v>0</v>
      </c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/>
      <c r="CP12" s="139"/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224</v>
      </c>
      <c r="C13" s="347"/>
      <c r="D13" s="347"/>
      <c r="E13" s="347"/>
      <c r="F13" s="347" t="s">
        <v>80</v>
      </c>
      <c r="G13" s="88"/>
      <c r="H13" s="88"/>
      <c r="I13" s="88" t="s">
        <v>82</v>
      </c>
      <c r="J13" s="330"/>
      <c r="K13" s="79"/>
      <c r="L13" s="79"/>
      <c r="M13" s="79"/>
      <c r="N13" s="89"/>
      <c r="O13" s="90"/>
      <c r="P13" s="91">
        <f>N13+O13</f>
        <v>0</v>
      </c>
      <c r="Q13" s="80" t="str">
        <f>IFERROR(P13/M13,"-")</f>
        <v>-</v>
      </c>
      <c r="R13" s="79"/>
      <c r="S13" s="79"/>
      <c r="T13" s="80" t="str">
        <f>IFERROR(R13/(P13),"-")</f>
        <v>-</v>
      </c>
      <c r="U13" s="336"/>
      <c r="V13" s="82"/>
      <c r="W13" s="80" t="str">
        <f>IF(P13=0,"-",V13/P13)</f>
        <v>-</v>
      </c>
      <c r="X13" s="335"/>
      <c r="Y13" s="336" t="str">
        <f>IFERROR(X13/P13,"-")</f>
        <v>-</v>
      </c>
      <c r="Z13" s="336" t="str">
        <f>IFERROR(X13/V13,"-")</f>
        <v>-</v>
      </c>
      <c r="AA13" s="33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/>
      <c r="CP13" s="139"/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225</v>
      </c>
      <c r="C14" s="347"/>
      <c r="D14" s="347"/>
      <c r="E14" s="347" t="s">
        <v>226</v>
      </c>
      <c r="F14" s="347" t="s">
        <v>68</v>
      </c>
      <c r="G14" s="88" t="s">
        <v>222</v>
      </c>
      <c r="H14" s="88" t="s">
        <v>223</v>
      </c>
      <c r="I14" s="88" t="s">
        <v>82</v>
      </c>
      <c r="J14" s="330"/>
      <c r="K14" s="79"/>
      <c r="L14" s="79"/>
      <c r="M14" s="79"/>
      <c r="N14" s="89"/>
      <c r="O14" s="90"/>
      <c r="P14" s="91">
        <f>N14+O14</f>
        <v>0</v>
      </c>
      <c r="Q14" s="80" t="str">
        <f>IFERROR(P14/M14,"-")</f>
        <v>-</v>
      </c>
      <c r="R14" s="79"/>
      <c r="S14" s="79"/>
      <c r="T14" s="80" t="str">
        <f>IFERROR(R14/(P14),"-")</f>
        <v>-</v>
      </c>
      <c r="U14" s="336"/>
      <c r="V14" s="82"/>
      <c r="W14" s="80" t="str">
        <f>IF(P14=0,"-",V14/P14)</f>
        <v>-</v>
      </c>
      <c r="X14" s="335"/>
      <c r="Y14" s="336" t="str">
        <f>IFERROR(X14/P14,"-")</f>
        <v>-</v>
      </c>
      <c r="Z14" s="336" t="str">
        <f>IFERROR(X14/V14,"-")</f>
        <v>-</v>
      </c>
      <c r="AA14" s="330"/>
      <c r="AB14" s="83"/>
      <c r="AC14" s="77"/>
      <c r="AD14" s="92"/>
      <c r="AE14" s="93" t="str">
        <f>IF(P14=0,"",IF(AD14=0,"",(AD14/P14)))</f>
        <v/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 t="str">
        <f>IF(P14=0,"",IF(AM14=0,"",(AM14/P14)))</f>
        <v/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 t="str">
        <f>IF(P14=0,"",IF(AV14=0,"",(AV14/P14)))</f>
        <v/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 t="str">
        <f>IF(P14=0,"",IF(BE14=0,"",(BE14/P14)))</f>
        <v/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 t="str">
        <f>IF(P14=0,"",IF(BN14=0,"",(BN14/P14)))</f>
        <v/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 t="str">
        <f>IF(P14=0,"",IF(BW14=0,"",(BW14/P14)))</f>
        <v/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 t="str">
        <f>IF(P14=0,"",IF(CF14=0,"",(CF14/P14)))</f>
        <v/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/>
      <c r="CP14" s="139"/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227</v>
      </c>
      <c r="C15" s="347"/>
      <c r="D15" s="347"/>
      <c r="E15" s="347"/>
      <c r="F15" s="347" t="s">
        <v>80</v>
      </c>
      <c r="G15" s="88"/>
      <c r="H15" s="88"/>
      <c r="I15" s="88" t="s">
        <v>82</v>
      </c>
      <c r="J15" s="330"/>
      <c r="K15" s="79"/>
      <c r="L15" s="79"/>
      <c r="M15" s="79"/>
      <c r="N15" s="89"/>
      <c r="O15" s="90"/>
      <c r="P15" s="91">
        <f>N15+O15</f>
        <v>0</v>
      </c>
      <c r="Q15" s="80" t="str">
        <f>IFERROR(P15/M15,"-")</f>
        <v>-</v>
      </c>
      <c r="R15" s="79"/>
      <c r="S15" s="79"/>
      <c r="T15" s="80" t="str">
        <f>IFERROR(R15/(P15),"-")</f>
        <v>-</v>
      </c>
      <c r="U15" s="336"/>
      <c r="V15" s="82"/>
      <c r="W15" s="80" t="str">
        <f>IF(P15=0,"-",V15/P15)</f>
        <v>-</v>
      </c>
      <c r="X15" s="335"/>
      <c r="Y15" s="336" t="str">
        <f>IFERROR(X15/P15,"-")</f>
        <v>-</v>
      </c>
      <c r="Z15" s="336" t="str">
        <f>IFERROR(X15/V15,"-")</f>
        <v>-</v>
      </c>
      <c r="AA15" s="330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/>
      <c r="CP15" s="139"/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</v>
      </c>
      <c r="B16" s="347" t="s">
        <v>228</v>
      </c>
      <c r="C16" s="347" t="s">
        <v>229</v>
      </c>
      <c r="D16" s="347" t="s">
        <v>230</v>
      </c>
      <c r="E16" s="347"/>
      <c r="F16" s="347" t="s">
        <v>80</v>
      </c>
      <c r="G16" s="88" t="s">
        <v>231</v>
      </c>
      <c r="H16" s="88" t="s">
        <v>232</v>
      </c>
      <c r="I16" s="88" t="s">
        <v>82</v>
      </c>
      <c r="J16" s="330">
        <v>68000</v>
      </c>
      <c r="K16" s="79"/>
      <c r="L16" s="79"/>
      <c r="M16" s="79"/>
      <c r="N16" s="89"/>
      <c r="O16" s="90"/>
      <c r="P16" s="91">
        <f>N16+O16</f>
        <v>0</v>
      </c>
      <c r="Q16" s="80" t="str">
        <f>IFERROR(P16/M16,"-")</f>
        <v>-</v>
      </c>
      <c r="R16" s="79"/>
      <c r="S16" s="79"/>
      <c r="T16" s="80" t="str">
        <f>IFERROR(R16/(P16),"-")</f>
        <v>-</v>
      </c>
      <c r="U16" s="336" t="str">
        <f>IFERROR(J16/SUM(N16:O16),"-")</f>
        <v>-</v>
      </c>
      <c r="V16" s="82"/>
      <c r="W16" s="80" t="str">
        <f>IF(P16=0,"-",V16/P16)</f>
        <v>-</v>
      </c>
      <c r="X16" s="335"/>
      <c r="Y16" s="336" t="str">
        <f>IFERROR(X16/P16,"-")</f>
        <v>-</v>
      </c>
      <c r="Z16" s="336" t="str">
        <f>IFERROR(X16/V16,"-")</f>
        <v>-</v>
      </c>
      <c r="AA16" s="330">
        <f>SUM(X16:X16)-SUM(J16:J16)</f>
        <v>-68000</v>
      </c>
      <c r="AB16" s="83">
        <f>SUM(X16:X16)/SUM(J16:J16)</f>
        <v>0</v>
      </c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/>
      <c r="CP16" s="139"/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</v>
      </c>
      <c r="B17" s="347" t="s">
        <v>233</v>
      </c>
      <c r="C17" s="347" t="s">
        <v>229</v>
      </c>
      <c r="D17" s="347" t="s">
        <v>230</v>
      </c>
      <c r="E17" s="347"/>
      <c r="F17" s="347" t="s">
        <v>80</v>
      </c>
      <c r="G17" s="88" t="s">
        <v>234</v>
      </c>
      <c r="H17" s="88" t="s">
        <v>232</v>
      </c>
      <c r="I17" s="88" t="s">
        <v>82</v>
      </c>
      <c r="J17" s="330">
        <v>70000</v>
      </c>
      <c r="K17" s="79"/>
      <c r="L17" s="79"/>
      <c r="M17" s="79"/>
      <c r="N17" s="89"/>
      <c r="O17" s="90"/>
      <c r="P17" s="91">
        <f>N17+O17</f>
        <v>0</v>
      </c>
      <c r="Q17" s="80" t="str">
        <f>IFERROR(P17/M17,"-")</f>
        <v>-</v>
      </c>
      <c r="R17" s="79"/>
      <c r="S17" s="79"/>
      <c r="T17" s="80" t="str">
        <f>IFERROR(R17/(P17),"-")</f>
        <v>-</v>
      </c>
      <c r="U17" s="336" t="str">
        <f>IFERROR(J17/SUM(N17:O17),"-")</f>
        <v>-</v>
      </c>
      <c r="V17" s="82"/>
      <c r="W17" s="80" t="str">
        <f>IF(P17=0,"-",V17/P17)</f>
        <v>-</v>
      </c>
      <c r="X17" s="335"/>
      <c r="Y17" s="336" t="str">
        <f>IFERROR(X17/P17,"-")</f>
        <v>-</v>
      </c>
      <c r="Z17" s="336" t="str">
        <f>IFERROR(X17/V17,"-")</f>
        <v>-</v>
      </c>
      <c r="AA17" s="330">
        <f>SUM(X17:X17)-SUM(J17:J17)</f>
        <v>-70000</v>
      </c>
      <c r="AB17" s="83">
        <f>SUM(X17:X17)/SUM(J17:J17)</f>
        <v>0</v>
      </c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/>
      <c r="CP17" s="139"/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</v>
      </c>
      <c r="B18" s="347" t="s">
        <v>235</v>
      </c>
      <c r="C18" s="347" t="s">
        <v>236</v>
      </c>
      <c r="D18" s="347" t="s">
        <v>237</v>
      </c>
      <c r="E18" s="347"/>
      <c r="F18" s="347" t="s">
        <v>80</v>
      </c>
      <c r="G18" s="88" t="s">
        <v>238</v>
      </c>
      <c r="H18" s="88" t="s">
        <v>232</v>
      </c>
      <c r="I18" s="88" t="s">
        <v>239</v>
      </c>
      <c r="J18" s="330">
        <v>75000</v>
      </c>
      <c r="K18" s="79"/>
      <c r="L18" s="79"/>
      <c r="M18" s="79"/>
      <c r="N18" s="89"/>
      <c r="O18" s="90"/>
      <c r="P18" s="91">
        <f>N18+O18</f>
        <v>0</v>
      </c>
      <c r="Q18" s="80" t="str">
        <f>IFERROR(P18/M18,"-")</f>
        <v>-</v>
      </c>
      <c r="R18" s="79"/>
      <c r="S18" s="79"/>
      <c r="T18" s="80" t="str">
        <f>IFERROR(R18/(P18),"-")</f>
        <v>-</v>
      </c>
      <c r="U18" s="336" t="str">
        <f>IFERROR(J18/SUM(N18:O18),"-")</f>
        <v>-</v>
      </c>
      <c r="V18" s="82"/>
      <c r="W18" s="80" t="str">
        <f>IF(P18=0,"-",V18/P18)</f>
        <v>-</v>
      </c>
      <c r="X18" s="335"/>
      <c r="Y18" s="336" t="str">
        <f>IFERROR(X18/P18,"-")</f>
        <v>-</v>
      </c>
      <c r="Z18" s="336" t="str">
        <f>IFERROR(X18/V18,"-")</f>
        <v>-</v>
      </c>
      <c r="AA18" s="330">
        <f>SUM(X18:X18)-SUM(J18:J18)</f>
        <v>-75000</v>
      </c>
      <c r="AB18" s="83">
        <f>SUM(X18:X18)/SUM(J18:J18)</f>
        <v>0</v>
      </c>
      <c r="AC18" s="77"/>
      <c r="AD18" s="92"/>
      <c r="AE18" s="93" t="str">
        <f>IF(P18=0,"",IF(AD18=0,"",(AD18/P18)))</f>
        <v/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 t="str">
        <f>IF(P18=0,"",IF(AM18=0,"",(AM18/P18)))</f>
        <v/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 t="str">
        <f>IF(P18=0,"",IF(AV18=0,"",(AV18/P18)))</f>
        <v/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 t="str">
        <f>IF(P18=0,"",IF(BE18=0,"",(BE18/P18)))</f>
        <v/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 t="str">
        <f>IF(P18=0,"",IF(BN18=0,"",(BN18/P18)))</f>
        <v/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 t="str">
        <f>IF(P18=0,"",IF(BW18=0,"",(BW18/P18)))</f>
        <v/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 t="str">
        <f>IF(P18=0,"",IF(CF18=0,"",(CF18/P18)))</f>
        <v/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/>
      <c r="CP18" s="139"/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</v>
      </c>
      <c r="B19" s="347" t="s">
        <v>240</v>
      </c>
      <c r="C19" s="347" t="s">
        <v>241</v>
      </c>
      <c r="D19" s="347" t="s">
        <v>242</v>
      </c>
      <c r="E19" s="347"/>
      <c r="F19" s="347" t="s">
        <v>68</v>
      </c>
      <c r="G19" s="88" t="s">
        <v>243</v>
      </c>
      <c r="H19" s="88" t="s">
        <v>244</v>
      </c>
      <c r="I19" s="88" t="s">
        <v>199</v>
      </c>
      <c r="J19" s="330">
        <v>55000</v>
      </c>
      <c r="K19" s="79"/>
      <c r="L19" s="79"/>
      <c r="M19" s="79"/>
      <c r="N19" s="89"/>
      <c r="O19" s="90"/>
      <c r="P19" s="91">
        <f>N19+O19</f>
        <v>0</v>
      </c>
      <c r="Q19" s="80" t="str">
        <f>IFERROR(P19/M19,"-")</f>
        <v>-</v>
      </c>
      <c r="R19" s="79"/>
      <c r="S19" s="79"/>
      <c r="T19" s="80" t="str">
        <f>IFERROR(R19/(P19),"-")</f>
        <v>-</v>
      </c>
      <c r="U19" s="336" t="str">
        <f>IFERROR(J19/SUM(N19:O20),"-")</f>
        <v>-</v>
      </c>
      <c r="V19" s="82"/>
      <c r="W19" s="80" t="str">
        <f>IF(P19=0,"-",V19/P19)</f>
        <v>-</v>
      </c>
      <c r="X19" s="335"/>
      <c r="Y19" s="336" t="str">
        <f>IFERROR(X19/P19,"-")</f>
        <v>-</v>
      </c>
      <c r="Z19" s="336" t="str">
        <f>IFERROR(X19/V19,"-")</f>
        <v>-</v>
      </c>
      <c r="AA19" s="330">
        <f>SUM(X19:X20)-SUM(J19:J20)</f>
        <v>-55000</v>
      </c>
      <c r="AB19" s="83">
        <f>SUM(X19:X20)/SUM(J19:J20)</f>
        <v>0</v>
      </c>
      <c r="AC19" s="77"/>
      <c r="AD19" s="92"/>
      <c r="AE19" s="93" t="str">
        <f>IF(P19=0,"",IF(AD19=0,"",(AD19/P19)))</f>
        <v/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 t="str">
        <f>IF(P19=0,"",IF(AM19=0,"",(AM19/P19)))</f>
        <v/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 t="str">
        <f>IF(P19=0,"",IF(AV19=0,"",(AV19/P19)))</f>
        <v/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 t="str">
        <f>IF(P19=0,"",IF(BE19=0,"",(BE19/P19)))</f>
        <v/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 t="str">
        <f>IF(P19=0,"",IF(BN19=0,"",(BN19/P19)))</f>
        <v/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 t="str">
        <f>IF(P19=0,"",IF(BW19=0,"",(BW19/P19)))</f>
        <v/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 t="str">
        <f>IF(P19=0,"",IF(CF19=0,"",(CF19/P19)))</f>
        <v/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/>
      <c r="CP19" s="139"/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245</v>
      </c>
      <c r="C20" s="347"/>
      <c r="D20" s="347"/>
      <c r="E20" s="347"/>
      <c r="F20" s="347" t="s">
        <v>80</v>
      </c>
      <c r="G20" s="88"/>
      <c r="H20" s="88"/>
      <c r="I20" s="88" t="s">
        <v>82</v>
      </c>
      <c r="J20" s="330"/>
      <c r="K20" s="79"/>
      <c r="L20" s="79"/>
      <c r="M20" s="79"/>
      <c r="N20" s="89"/>
      <c r="O20" s="90"/>
      <c r="P20" s="91">
        <f>N20+O20</f>
        <v>0</v>
      </c>
      <c r="Q20" s="80" t="str">
        <f>IFERROR(P20/M20,"-")</f>
        <v>-</v>
      </c>
      <c r="R20" s="79"/>
      <c r="S20" s="79"/>
      <c r="T20" s="80" t="str">
        <f>IFERROR(R20/(P20),"-")</f>
        <v>-</v>
      </c>
      <c r="U20" s="336"/>
      <c r="V20" s="82"/>
      <c r="W20" s="80" t="str">
        <f>IF(P20=0,"-",V20/P20)</f>
        <v>-</v>
      </c>
      <c r="X20" s="335"/>
      <c r="Y20" s="336" t="str">
        <f>IFERROR(X20/P20,"-")</f>
        <v>-</v>
      </c>
      <c r="Z20" s="336" t="str">
        <f>IFERROR(X20/V20,"-")</f>
        <v>-</v>
      </c>
      <c r="AA20" s="330"/>
      <c r="AB20" s="83"/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/>
      <c r="CP20" s="139"/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0</v>
      </c>
      <c r="B21" s="347" t="s">
        <v>246</v>
      </c>
      <c r="C21" s="347" t="s">
        <v>247</v>
      </c>
      <c r="D21" s="347" t="s">
        <v>248</v>
      </c>
      <c r="E21" s="347"/>
      <c r="F21" s="347" t="s">
        <v>98</v>
      </c>
      <c r="G21" s="88" t="s">
        <v>249</v>
      </c>
      <c r="H21" s="88" t="s">
        <v>250</v>
      </c>
      <c r="I21" s="88" t="s">
        <v>146</v>
      </c>
      <c r="J21" s="330">
        <v>75000</v>
      </c>
      <c r="K21" s="79"/>
      <c r="L21" s="79"/>
      <c r="M21" s="79"/>
      <c r="N21" s="89"/>
      <c r="O21" s="90"/>
      <c r="P21" s="91">
        <f>N21+O21</f>
        <v>0</v>
      </c>
      <c r="Q21" s="80" t="str">
        <f>IFERROR(P21/M21,"-")</f>
        <v>-</v>
      </c>
      <c r="R21" s="79"/>
      <c r="S21" s="79"/>
      <c r="T21" s="80" t="str">
        <f>IFERROR(R21/(P21),"-")</f>
        <v>-</v>
      </c>
      <c r="U21" s="336" t="str">
        <f>IFERROR(J21/SUM(N21:O22),"-")</f>
        <v>-</v>
      </c>
      <c r="V21" s="82"/>
      <c r="W21" s="80" t="str">
        <f>IF(P21=0,"-",V21/P21)</f>
        <v>-</v>
      </c>
      <c r="X21" s="335"/>
      <c r="Y21" s="336" t="str">
        <f>IFERROR(X21/P21,"-")</f>
        <v>-</v>
      </c>
      <c r="Z21" s="336" t="str">
        <f>IFERROR(X21/V21,"-")</f>
        <v>-</v>
      </c>
      <c r="AA21" s="330">
        <f>SUM(X21:X22)-SUM(J21:J22)</f>
        <v>-75000</v>
      </c>
      <c r="AB21" s="83">
        <f>SUM(X21:X22)/SUM(J21:J22)</f>
        <v>0</v>
      </c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/>
      <c r="CP21" s="139"/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251</v>
      </c>
      <c r="C22" s="347"/>
      <c r="D22" s="347"/>
      <c r="E22" s="347"/>
      <c r="F22" s="347" t="s">
        <v>80</v>
      </c>
      <c r="G22" s="88"/>
      <c r="H22" s="88"/>
      <c r="I22" s="88" t="s">
        <v>82</v>
      </c>
      <c r="J22" s="330"/>
      <c r="K22" s="79"/>
      <c r="L22" s="79"/>
      <c r="M22" s="79"/>
      <c r="N22" s="89"/>
      <c r="O22" s="90"/>
      <c r="P22" s="91">
        <f>N22+O22</f>
        <v>0</v>
      </c>
      <c r="Q22" s="80" t="str">
        <f>IFERROR(P22/M22,"-")</f>
        <v>-</v>
      </c>
      <c r="R22" s="79"/>
      <c r="S22" s="79"/>
      <c r="T22" s="80" t="str">
        <f>IFERROR(R22/(P22),"-")</f>
        <v>-</v>
      </c>
      <c r="U22" s="336"/>
      <c r="V22" s="82"/>
      <c r="W22" s="80" t="str">
        <f>IF(P22=0,"-",V22/P22)</f>
        <v>-</v>
      </c>
      <c r="X22" s="335"/>
      <c r="Y22" s="336" t="str">
        <f>IFERROR(X22/P22,"-")</f>
        <v>-</v>
      </c>
      <c r="Z22" s="336" t="str">
        <f>IFERROR(X22/V22,"-")</f>
        <v>-</v>
      </c>
      <c r="AA22" s="330"/>
      <c r="AB22" s="83"/>
      <c r="AC22" s="77"/>
      <c r="AD22" s="92"/>
      <c r="AE22" s="93" t="str">
        <f>IF(P22=0,"",IF(AD22=0,"",(AD22/P22)))</f>
        <v/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 t="str">
        <f>IF(P22=0,"",IF(AM22=0,"",(AM22/P22)))</f>
        <v/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 t="str">
        <f>IF(P22=0,"",IF(AV22=0,"",(AV22/P22)))</f>
        <v/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 t="str">
        <f>IF(P22=0,"",IF(BE22=0,"",(BE22/P22)))</f>
        <v/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 t="str">
        <f>IF(P22=0,"",IF(BN22=0,"",(BN22/P22)))</f>
        <v/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 t="str">
        <f>IF(P22=0,"",IF(BW22=0,"",(BW22/P22)))</f>
        <v/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 t="str">
        <f>IF(P22=0,"",IF(CF22=0,"",(CF22/P22)))</f>
        <v/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/>
      <c r="CP22" s="139"/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0</v>
      </c>
      <c r="B23" s="347" t="s">
        <v>252</v>
      </c>
      <c r="C23" s="347" t="s">
        <v>253</v>
      </c>
      <c r="D23" s="347" t="s">
        <v>254</v>
      </c>
      <c r="E23" s="347"/>
      <c r="F23" s="347" t="s">
        <v>68</v>
      </c>
      <c r="G23" s="88" t="s">
        <v>255</v>
      </c>
      <c r="H23" s="88" t="s">
        <v>244</v>
      </c>
      <c r="I23" s="349" t="s">
        <v>151</v>
      </c>
      <c r="J23" s="330">
        <v>130000</v>
      </c>
      <c r="K23" s="79"/>
      <c r="L23" s="79"/>
      <c r="M23" s="79"/>
      <c r="N23" s="89"/>
      <c r="O23" s="90"/>
      <c r="P23" s="91">
        <f>N23+O23</f>
        <v>0</v>
      </c>
      <c r="Q23" s="80" t="str">
        <f>IFERROR(P23/M23,"-")</f>
        <v>-</v>
      </c>
      <c r="R23" s="79"/>
      <c r="S23" s="79"/>
      <c r="T23" s="80" t="str">
        <f>IFERROR(R23/(P23),"-")</f>
        <v>-</v>
      </c>
      <c r="U23" s="336" t="str">
        <f>IFERROR(J23/SUM(N23:O24),"-")</f>
        <v>-</v>
      </c>
      <c r="V23" s="82"/>
      <c r="W23" s="80" t="str">
        <f>IF(P23=0,"-",V23/P23)</f>
        <v>-</v>
      </c>
      <c r="X23" s="335"/>
      <c r="Y23" s="336" t="str">
        <f>IFERROR(X23/P23,"-")</f>
        <v>-</v>
      </c>
      <c r="Z23" s="336" t="str">
        <f>IFERROR(X23/V23,"-")</f>
        <v>-</v>
      </c>
      <c r="AA23" s="330">
        <f>SUM(X23:X24)-SUM(J23:J24)</f>
        <v>-130000</v>
      </c>
      <c r="AB23" s="83">
        <f>SUM(X23:X24)/SUM(J23:J24)</f>
        <v>0</v>
      </c>
      <c r="AC23" s="77"/>
      <c r="AD23" s="92"/>
      <c r="AE23" s="93" t="str">
        <f>IF(P23=0,"",IF(AD23=0,"",(AD23/P23)))</f>
        <v/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 t="str">
        <f>IF(P23=0,"",IF(AM23=0,"",(AM23/P23)))</f>
        <v/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 t="str">
        <f>IF(P23=0,"",IF(AV23=0,"",(AV23/P23)))</f>
        <v/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 t="str">
        <f>IF(P23=0,"",IF(BE23=0,"",(BE23/P23)))</f>
        <v/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 t="str">
        <f>IF(P23=0,"",IF(BN23=0,"",(BN23/P23)))</f>
        <v/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 t="str">
        <f>IF(P23=0,"",IF(BW23=0,"",(BW23/P23)))</f>
        <v/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 t="str">
        <f>IF(P23=0,"",IF(CF23=0,"",(CF23/P23)))</f>
        <v/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/>
      <c r="CP23" s="139"/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256</v>
      </c>
      <c r="C24" s="347"/>
      <c r="D24" s="347"/>
      <c r="E24" s="347"/>
      <c r="F24" s="347" t="s">
        <v>80</v>
      </c>
      <c r="G24" s="88"/>
      <c r="H24" s="88"/>
      <c r="I24" s="88" t="s">
        <v>82</v>
      </c>
      <c r="J24" s="330"/>
      <c r="K24" s="79"/>
      <c r="L24" s="79"/>
      <c r="M24" s="79"/>
      <c r="N24" s="89"/>
      <c r="O24" s="90"/>
      <c r="P24" s="91">
        <f>N24+O24</f>
        <v>0</v>
      </c>
      <c r="Q24" s="80" t="str">
        <f>IFERROR(P24/M24,"-")</f>
        <v>-</v>
      </c>
      <c r="R24" s="79"/>
      <c r="S24" s="79"/>
      <c r="T24" s="80" t="str">
        <f>IFERROR(R24/(P24),"-")</f>
        <v>-</v>
      </c>
      <c r="U24" s="336"/>
      <c r="V24" s="82"/>
      <c r="W24" s="80" t="str">
        <f>IF(P24=0,"-",V24/P24)</f>
        <v>-</v>
      </c>
      <c r="X24" s="335"/>
      <c r="Y24" s="336" t="str">
        <f>IFERROR(X24/P24,"-")</f>
        <v>-</v>
      </c>
      <c r="Z24" s="336" t="str">
        <f>IFERROR(X24/V24,"-")</f>
        <v>-</v>
      </c>
      <c r="AA24" s="330"/>
      <c r="AB24" s="83"/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/>
      <c r="CP24" s="139"/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0</v>
      </c>
      <c r="B25" s="347" t="s">
        <v>257</v>
      </c>
      <c r="C25" s="347" t="s">
        <v>247</v>
      </c>
      <c r="D25" s="347" t="s">
        <v>248</v>
      </c>
      <c r="E25" s="347"/>
      <c r="F25" s="347" t="s">
        <v>98</v>
      </c>
      <c r="G25" s="88" t="s">
        <v>258</v>
      </c>
      <c r="H25" s="88" t="s">
        <v>250</v>
      </c>
      <c r="I25" s="88" t="s">
        <v>239</v>
      </c>
      <c r="J25" s="330">
        <v>70000</v>
      </c>
      <c r="K25" s="79"/>
      <c r="L25" s="79"/>
      <c r="M25" s="79"/>
      <c r="N25" s="89"/>
      <c r="O25" s="90"/>
      <c r="P25" s="91">
        <f>N25+O25</f>
        <v>0</v>
      </c>
      <c r="Q25" s="80" t="str">
        <f>IFERROR(P25/M25,"-")</f>
        <v>-</v>
      </c>
      <c r="R25" s="79"/>
      <c r="S25" s="79"/>
      <c r="T25" s="80" t="str">
        <f>IFERROR(R25/(P25),"-")</f>
        <v>-</v>
      </c>
      <c r="U25" s="336" t="str">
        <f>IFERROR(J25/SUM(N25:O26),"-")</f>
        <v>-</v>
      </c>
      <c r="V25" s="82"/>
      <c r="W25" s="80" t="str">
        <f>IF(P25=0,"-",V25/P25)</f>
        <v>-</v>
      </c>
      <c r="X25" s="335"/>
      <c r="Y25" s="336" t="str">
        <f>IFERROR(X25/P25,"-")</f>
        <v>-</v>
      </c>
      <c r="Z25" s="336" t="str">
        <f>IFERROR(X25/V25,"-")</f>
        <v>-</v>
      </c>
      <c r="AA25" s="330">
        <f>SUM(X25:X26)-SUM(J25:J26)</f>
        <v>-70000</v>
      </c>
      <c r="AB25" s="83">
        <f>SUM(X25:X26)/SUM(J25:J26)</f>
        <v>0</v>
      </c>
      <c r="AC25" s="77"/>
      <c r="AD25" s="92"/>
      <c r="AE25" s="93" t="str">
        <f>IF(P25=0,"",IF(AD25=0,"",(AD25/P25)))</f>
        <v/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 t="str">
        <f>IF(P25=0,"",IF(AM25=0,"",(AM25/P25)))</f>
        <v/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 t="str">
        <f>IF(P25=0,"",IF(AV25=0,"",(AV25/P25)))</f>
        <v/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 t="str">
        <f>IF(P25=0,"",IF(BE25=0,"",(BE25/P25)))</f>
        <v/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 t="str">
        <f>IF(P25=0,"",IF(BN25=0,"",(BN25/P25)))</f>
        <v/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 t="str">
        <f>IF(P25=0,"",IF(BW25=0,"",(BW25/P25)))</f>
        <v/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 t="str">
        <f>IF(P25=0,"",IF(CF25=0,"",(CF25/P25)))</f>
        <v/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/>
      <c r="CP25" s="139"/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259</v>
      </c>
      <c r="C26" s="347"/>
      <c r="D26" s="347"/>
      <c r="E26" s="347"/>
      <c r="F26" s="347" t="s">
        <v>80</v>
      </c>
      <c r="G26" s="88"/>
      <c r="H26" s="88"/>
      <c r="I26" s="88" t="s">
        <v>82</v>
      </c>
      <c r="J26" s="330"/>
      <c r="K26" s="79"/>
      <c r="L26" s="79"/>
      <c r="M26" s="79"/>
      <c r="N26" s="89"/>
      <c r="O26" s="90"/>
      <c r="P26" s="91">
        <f>N26+O26</f>
        <v>0</v>
      </c>
      <c r="Q26" s="80" t="str">
        <f>IFERROR(P26/M26,"-")</f>
        <v>-</v>
      </c>
      <c r="R26" s="79"/>
      <c r="S26" s="79"/>
      <c r="T26" s="80" t="str">
        <f>IFERROR(R26/(P26),"-")</f>
        <v>-</v>
      </c>
      <c r="U26" s="336"/>
      <c r="V26" s="82"/>
      <c r="W26" s="80" t="str">
        <f>IF(P26=0,"-",V26/P26)</f>
        <v>-</v>
      </c>
      <c r="X26" s="335"/>
      <c r="Y26" s="336" t="str">
        <f>IFERROR(X26/P26,"-")</f>
        <v>-</v>
      </c>
      <c r="Z26" s="336" t="str">
        <f>IFERROR(X26/V26,"-")</f>
        <v>-</v>
      </c>
      <c r="AA26" s="330"/>
      <c r="AB26" s="83"/>
      <c r="AC26" s="77"/>
      <c r="AD26" s="92"/>
      <c r="AE26" s="93" t="str">
        <f>IF(P26=0,"",IF(AD26=0,"",(AD26/P26)))</f>
        <v/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 t="str">
        <f>IF(P26=0,"",IF(AM26=0,"",(AM26/P26)))</f>
        <v/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 t="str">
        <f>IF(P26=0,"",IF(AV26=0,"",(AV26/P26)))</f>
        <v/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 t="str">
        <f>IF(P26=0,"",IF(BE26=0,"",(BE26/P26)))</f>
        <v/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 t="str">
        <f>IF(P26=0,"",IF(BN26=0,"",(BN26/P26)))</f>
        <v/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 t="str">
        <f>IF(P26=0,"",IF(BW26=0,"",(BW26/P26)))</f>
        <v/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 t="str">
        <f>IF(P26=0,"",IF(CF26=0,"",(CF26/P26)))</f>
        <v/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/>
      <c r="CP26" s="139"/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0</v>
      </c>
      <c r="B27" s="347" t="s">
        <v>260</v>
      </c>
      <c r="C27" s="347" t="s">
        <v>241</v>
      </c>
      <c r="D27" s="347" t="s">
        <v>261</v>
      </c>
      <c r="E27" s="347"/>
      <c r="F27" s="347" t="s">
        <v>68</v>
      </c>
      <c r="G27" s="88" t="s">
        <v>262</v>
      </c>
      <c r="H27" s="88" t="s">
        <v>250</v>
      </c>
      <c r="I27" s="88" t="s">
        <v>239</v>
      </c>
      <c r="J27" s="330">
        <v>45000</v>
      </c>
      <c r="K27" s="79"/>
      <c r="L27" s="79"/>
      <c r="M27" s="79"/>
      <c r="N27" s="89"/>
      <c r="O27" s="90"/>
      <c r="P27" s="91">
        <f>N27+O27</f>
        <v>0</v>
      </c>
      <c r="Q27" s="80" t="str">
        <f>IFERROR(P27/M27,"-")</f>
        <v>-</v>
      </c>
      <c r="R27" s="79"/>
      <c r="S27" s="79"/>
      <c r="T27" s="80" t="str">
        <f>IFERROR(R27/(P27),"-")</f>
        <v>-</v>
      </c>
      <c r="U27" s="336" t="str">
        <f>IFERROR(J27/SUM(N27:O28),"-")</f>
        <v>-</v>
      </c>
      <c r="V27" s="82"/>
      <c r="W27" s="80" t="str">
        <f>IF(P27=0,"-",V27/P27)</f>
        <v>-</v>
      </c>
      <c r="X27" s="335"/>
      <c r="Y27" s="336" t="str">
        <f>IFERROR(X27/P27,"-")</f>
        <v>-</v>
      </c>
      <c r="Z27" s="336" t="str">
        <f>IFERROR(X27/V27,"-")</f>
        <v>-</v>
      </c>
      <c r="AA27" s="330">
        <f>SUM(X27:X28)-SUM(J27:J28)</f>
        <v>-45000</v>
      </c>
      <c r="AB27" s="83">
        <f>SUM(X27:X28)/SUM(J27:J28)</f>
        <v>0</v>
      </c>
      <c r="AC27" s="77"/>
      <c r="AD27" s="92"/>
      <c r="AE27" s="93" t="str">
        <f>IF(P27=0,"",IF(AD27=0,"",(AD27/P27)))</f>
        <v/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 t="str">
        <f>IF(P27=0,"",IF(AM27=0,"",(AM27/P27)))</f>
        <v/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 t="str">
        <f>IF(P27=0,"",IF(AV27=0,"",(AV27/P27)))</f>
        <v/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 t="str">
        <f>IF(P27=0,"",IF(BE27=0,"",(BE27/P27)))</f>
        <v/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 t="str">
        <f>IF(P27=0,"",IF(BN27=0,"",(BN27/P27)))</f>
        <v/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 t="str">
        <f>IF(P27=0,"",IF(BW27=0,"",(BW27/P27)))</f>
        <v/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 t="str">
        <f>IF(P27=0,"",IF(CF27=0,"",(CF27/P27)))</f>
        <v/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/>
      <c r="CP27" s="139"/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263</v>
      </c>
      <c r="C28" s="347"/>
      <c r="D28" s="347"/>
      <c r="E28" s="347"/>
      <c r="F28" s="347" t="s">
        <v>80</v>
      </c>
      <c r="G28" s="88"/>
      <c r="H28" s="88"/>
      <c r="I28" s="88" t="s">
        <v>82</v>
      </c>
      <c r="J28" s="330"/>
      <c r="K28" s="79"/>
      <c r="L28" s="79"/>
      <c r="M28" s="79"/>
      <c r="N28" s="89"/>
      <c r="O28" s="90"/>
      <c r="P28" s="91">
        <f>N28+O28</f>
        <v>0</v>
      </c>
      <c r="Q28" s="80" t="str">
        <f>IFERROR(P28/M28,"-")</f>
        <v>-</v>
      </c>
      <c r="R28" s="79"/>
      <c r="S28" s="79"/>
      <c r="T28" s="80" t="str">
        <f>IFERROR(R28/(P28),"-")</f>
        <v>-</v>
      </c>
      <c r="U28" s="336"/>
      <c r="V28" s="82"/>
      <c r="W28" s="80" t="str">
        <f>IF(P28=0,"-",V28/P28)</f>
        <v>-</v>
      </c>
      <c r="X28" s="335"/>
      <c r="Y28" s="336" t="str">
        <f>IFERROR(X28/P28,"-")</f>
        <v>-</v>
      </c>
      <c r="Z28" s="336" t="str">
        <f>IFERROR(X28/V28,"-")</f>
        <v>-</v>
      </c>
      <c r="AA28" s="330"/>
      <c r="AB28" s="83"/>
      <c r="AC28" s="77"/>
      <c r="AD28" s="92"/>
      <c r="AE28" s="93" t="str">
        <f>IF(P28=0,"",IF(AD28=0,"",(AD28/P28)))</f>
        <v/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 t="str">
        <f>IF(P28=0,"",IF(AM28=0,"",(AM28/P28)))</f>
        <v/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 t="str">
        <f>IF(P28=0,"",IF(AV28=0,"",(AV28/P28)))</f>
        <v/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 t="str">
        <f>IF(P28=0,"",IF(BE28=0,"",(BE28/P28)))</f>
        <v/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 t="str">
        <f>IF(P28=0,"",IF(BN28=0,"",(BN28/P28)))</f>
        <v/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 t="str">
        <f>IF(P28=0,"",IF(BW28=0,"",(BW28/P28)))</f>
        <v/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 t="str">
        <f>IF(P28=0,"",IF(CF28=0,"",(CF28/P28)))</f>
        <v/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/>
      <c r="CP28" s="139"/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0</v>
      </c>
      <c r="B29" s="347" t="s">
        <v>264</v>
      </c>
      <c r="C29" s="347" t="s">
        <v>247</v>
      </c>
      <c r="D29" s="347" t="s">
        <v>242</v>
      </c>
      <c r="E29" s="347"/>
      <c r="F29" s="347" t="s">
        <v>98</v>
      </c>
      <c r="G29" s="88" t="s">
        <v>265</v>
      </c>
      <c r="H29" s="88" t="s">
        <v>244</v>
      </c>
      <c r="I29" s="88" t="s">
        <v>195</v>
      </c>
      <c r="J29" s="330">
        <v>80000</v>
      </c>
      <c r="K29" s="79"/>
      <c r="L29" s="79"/>
      <c r="M29" s="79"/>
      <c r="N29" s="89"/>
      <c r="O29" s="90"/>
      <c r="P29" s="91">
        <f>N29+O29</f>
        <v>0</v>
      </c>
      <c r="Q29" s="80" t="str">
        <f>IFERROR(P29/M29,"-")</f>
        <v>-</v>
      </c>
      <c r="R29" s="79"/>
      <c r="S29" s="79"/>
      <c r="T29" s="80" t="str">
        <f>IFERROR(R29/(P29),"-")</f>
        <v>-</v>
      </c>
      <c r="U29" s="336" t="str">
        <f>IFERROR(J29/SUM(N29:O30),"-")</f>
        <v>-</v>
      </c>
      <c r="V29" s="82"/>
      <c r="W29" s="80" t="str">
        <f>IF(P29=0,"-",V29/P29)</f>
        <v>-</v>
      </c>
      <c r="X29" s="335"/>
      <c r="Y29" s="336" t="str">
        <f>IFERROR(X29/P29,"-")</f>
        <v>-</v>
      </c>
      <c r="Z29" s="336" t="str">
        <f>IFERROR(X29/V29,"-")</f>
        <v>-</v>
      </c>
      <c r="AA29" s="330">
        <f>SUM(X29:X30)-SUM(J29:J30)</f>
        <v>-80000</v>
      </c>
      <c r="AB29" s="83">
        <f>SUM(X29:X30)/SUM(J29:J30)</f>
        <v>0</v>
      </c>
      <c r="AC29" s="77"/>
      <c r="AD29" s="92"/>
      <c r="AE29" s="93" t="str">
        <f>IF(P29=0,"",IF(AD29=0,"",(AD29/P29)))</f>
        <v/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 t="str">
        <f>IF(P29=0,"",IF(AM29=0,"",(AM29/P29)))</f>
        <v/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 t="str">
        <f>IF(P29=0,"",IF(AV29=0,"",(AV29/P29)))</f>
        <v/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 t="str">
        <f>IF(P29=0,"",IF(BE29=0,"",(BE29/P29)))</f>
        <v/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 t="str">
        <f>IF(P29=0,"",IF(BN29=0,"",(BN29/P29)))</f>
        <v/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/>
      <c r="BX29" s="125" t="str">
        <f>IF(P29=0,"",IF(BW29=0,"",(BW29/P29)))</f>
        <v/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 t="str">
        <f>IF(P29=0,"",IF(CF29=0,"",(CF29/P29)))</f>
        <v/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/>
      <c r="CP29" s="139"/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266</v>
      </c>
      <c r="C30" s="347"/>
      <c r="D30" s="347"/>
      <c r="E30" s="347"/>
      <c r="F30" s="347" t="s">
        <v>80</v>
      </c>
      <c r="G30" s="88"/>
      <c r="H30" s="88"/>
      <c r="I30" s="88" t="s">
        <v>82</v>
      </c>
      <c r="J30" s="330"/>
      <c r="K30" s="79"/>
      <c r="L30" s="79"/>
      <c r="M30" s="79"/>
      <c r="N30" s="89"/>
      <c r="O30" s="90"/>
      <c r="P30" s="91">
        <f>N30+O30</f>
        <v>0</v>
      </c>
      <c r="Q30" s="80" t="str">
        <f>IFERROR(P30/M30,"-")</f>
        <v>-</v>
      </c>
      <c r="R30" s="79"/>
      <c r="S30" s="79"/>
      <c r="T30" s="80" t="str">
        <f>IFERROR(R30/(P30),"-")</f>
        <v>-</v>
      </c>
      <c r="U30" s="336"/>
      <c r="V30" s="82"/>
      <c r="W30" s="80" t="str">
        <f>IF(P30=0,"-",V30/P30)</f>
        <v>-</v>
      </c>
      <c r="X30" s="335"/>
      <c r="Y30" s="336" t="str">
        <f>IFERROR(X30/P30,"-")</f>
        <v>-</v>
      </c>
      <c r="Z30" s="336" t="str">
        <f>IFERROR(X30/V30,"-")</f>
        <v>-</v>
      </c>
      <c r="AA30" s="330"/>
      <c r="AB30" s="83"/>
      <c r="AC30" s="77"/>
      <c r="AD30" s="92"/>
      <c r="AE30" s="93" t="str">
        <f>IF(P30=0,"",IF(AD30=0,"",(AD30/P30)))</f>
        <v/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 t="str">
        <f>IF(P30=0,"",IF(AM30=0,"",(AM30/P30)))</f>
        <v/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 t="str">
        <f>IF(P30=0,"",IF(AV30=0,"",(AV30/P30)))</f>
        <v/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 t="str">
        <f>IF(P30=0,"",IF(BE30=0,"",(BE30/P30)))</f>
        <v/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 t="str">
        <f>IF(P30=0,"",IF(BN30=0,"",(BN30/P30)))</f>
        <v/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 t="str">
        <f>IF(P30=0,"",IF(BW30=0,"",(BW30/P30)))</f>
        <v/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 t="str">
        <f>IF(P30=0,"",IF(CF30=0,"",(CF30/P30)))</f>
        <v/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/>
      <c r="CP30" s="139"/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0</v>
      </c>
      <c r="B31" s="347" t="s">
        <v>267</v>
      </c>
      <c r="C31" s="347" t="s">
        <v>241</v>
      </c>
      <c r="D31" s="347" t="s">
        <v>268</v>
      </c>
      <c r="E31" s="347"/>
      <c r="F31" s="347" t="s">
        <v>68</v>
      </c>
      <c r="G31" s="88" t="s">
        <v>269</v>
      </c>
      <c r="H31" s="88" t="s">
        <v>270</v>
      </c>
      <c r="I31" s="349" t="s">
        <v>125</v>
      </c>
      <c r="J31" s="330">
        <v>45000</v>
      </c>
      <c r="K31" s="79"/>
      <c r="L31" s="79"/>
      <c r="M31" s="79"/>
      <c r="N31" s="89"/>
      <c r="O31" s="90"/>
      <c r="P31" s="91">
        <f>N31+O31</f>
        <v>0</v>
      </c>
      <c r="Q31" s="80" t="str">
        <f>IFERROR(P31/M31,"-")</f>
        <v>-</v>
      </c>
      <c r="R31" s="79"/>
      <c r="S31" s="79"/>
      <c r="T31" s="80" t="str">
        <f>IFERROR(R31/(P31),"-")</f>
        <v>-</v>
      </c>
      <c r="U31" s="336" t="str">
        <f>IFERROR(J31/SUM(N31:O32),"-")</f>
        <v>-</v>
      </c>
      <c r="V31" s="82"/>
      <c r="W31" s="80" t="str">
        <f>IF(P31=0,"-",V31/P31)</f>
        <v>-</v>
      </c>
      <c r="X31" s="335"/>
      <c r="Y31" s="336" t="str">
        <f>IFERROR(X31/P31,"-")</f>
        <v>-</v>
      </c>
      <c r="Z31" s="336" t="str">
        <f>IFERROR(X31/V31,"-")</f>
        <v>-</v>
      </c>
      <c r="AA31" s="330">
        <f>SUM(X31:X32)-SUM(J31:J32)</f>
        <v>-45000</v>
      </c>
      <c r="AB31" s="83">
        <f>SUM(X31:X32)/SUM(J31:J32)</f>
        <v>0</v>
      </c>
      <c r="AC31" s="77"/>
      <c r="AD31" s="92"/>
      <c r="AE31" s="93" t="str">
        <f>IF(P31=0,"",IF(AD31=0,"",(AD31/P31)))</f>
        <v/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 t="str">
        <f>IF(P31=0,"",IF(AM31=0,"",(AM31/P31)))</f>
        <v/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 t="str">
        <f>IF(P31=0,"",IF(AV31=0,"",(AV31/P31)))</f>
        <v/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 t="str">
        <f>IF(P31=0,"",IF(BE31=0,"",(BE31/P31)))</f>
        <v/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 t="str">
        <f>IF(P31=0,"",IF(BN31=0,"",(BN31/P31)))</f>
        <v/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 t="str">
        <f>IF(P31=0,"",IF(BW31=0,"",(BW31/P31)))</f>
        <v/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 t="str">
        <f>IF(P31=0,"",IF(CF31=0,"",(CF31/P31)))</f>
        <v/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/>
      <c r="CP31" s="139"/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271</v>
      </c>
      <c r="C32" s="347"/>
      <c r="D32" s="347"/>
      <c r="E32" s="347"/>
      <c r="F32" s="347" t="s">
        <v>80</v>
      </c>
      <c r="G32" s="88"/>
      <c r="H32" s="88"/>
      <c r="I32" s="88" t="s">
        <v>82</v>
      </c>
      <c r="J32" s="330"/>
      <c r="K32" s="79"/>
      <c r="L32" s="79"/>
      <c r="M32" s="79"/>
      <c r="N32" s="89"/>
      <c r="O32" s="90"/>
      <c r="P32" s="91">
        <f>N32+O32</f>
        <v>0</v>
      </c>
      <c r="Q32" s="80" t="str">
        <f>IFERROR(P32/M32,"-")</f>
        <v>-</v>
      </c>
      <c r="R32" s="79"/>
      <c r="S32" s="79"/>
      <c r="T32" s="80" t="str">
        <f>IFERROR(R32/(P32),"-")</f>
        <v>-</v>
      </c>
      <c r="U32" s="336"/>
      <c r="V32" s="82"/>
      <c r="W32" s="80" t="str">
        <f>IF(P32=0,"-",V32/P32)</f>
        <v>-</v>
      </c>
      <c r="X32" s="335"/>
      <c r="Y32" s="336" t="str">
        <f>IFERROR(X32/P32,"-")</f>
        <v>-</v>
      </c>
      <c r="Z32" s="336" t="str">
        <f>IFERROR(X32/V32,"-")</f>
        <v>-</v>
      </c>
      <c r="AA32" s="330"/>
      <c r="AB32" s="83"/>
      <c r="AC32" s="77"/>
      <c r="AD32" s="92"/>
      <c r="AE32" s="93" t="str">
        <f>IF(P32=0,"",IF(AD32=0,"",(AD32/P32)))</f>
        <v/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 t="str">
        <f>IF(P32=0,"",IF(AM32=0,"",(AM32/P32)))</f>
        <v/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 t="str">
        <f>IF(P32=0,"",IF(AV32=0,"",(AV32/P32)))</f>
        <v/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 t="str">
        <f>IF(P32=0,"",IF(BE32=0,"",(BE32/P32)))</f>
        <v/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 t="str">
        <f>IF(P32=0,"",IF(BN32=0,"",(BN32/P32)))</f>
        <v/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 t="str">
        <f>IF(P32=0,"",IF(BW32=0,"",(BW32/P32)))</f>
        <v/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 t="str">
        <f>IF(P32=0,"",IF(CF32=0,"",(CF32/P32)))</f>
        <v/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/>
      <c r="CP32" s="139"/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0</v>
      </c>
      <c r="B33" s="347" t="s">
        <v>272</v>
      </c>
      <c r="C33" s="347" t="s">
        <v>273</v>
      </c>
      <c r="D33" s="347" t="s">
        <v>268</v>
      </c>
      <c r="E33" s="347"/>
      <c r="F33" s="347" t="s">
        <v>68</v>
      </c>
      <c r="G33" s="88" t="s">
        <v>274</v>
      </c>
      <c r="H33" s="88" t="s">
        <v>270</v>
      </c>
      <c r="I33" s="88" t="s">
        <v>275</v>
      </c>
      <c r="J33" s="330">
        <v>120000</v>
      </c>
      <c r="K33" s="79"/>
      <c r="L33" s="79"/>
      <c r="M33" s="79"/>
      <c r="N33" s="89"/>
      <c r="O33" s="90"/>
      <c r="P33" s="91">
        <f>N33+O33</f>
        <v>0</v>
      </c>
      <c r="Q33" s="80" t="str">
        <f>IFERROR(P33/M33,"-")</f>
        <v>-</v>
      </c>
      <c r="R33" s="79"/>
      <c r="S33" s="79"/>
      <c r="T33" s="80" t="str">
        <f>IFERROR(R33/(P33),"-")</f>
        <v>-</v>
      </c>
      <c r="U33" s="336" t="str">
        <f>IFERROR(J33/SUM(N33:O34),"-")</f>
        <v>-</v>
      </c>
      <c r="V33" s="82"/>
      <c r="W33" s="80" t="str">
        <f>IF(P33=0,"-",V33/P33)</f>
        <v>-</v>
      </c>
      <c r="X33" s="335"/>
      <c r="Y33" s="336" t="str">
        <f>IFERROR(X33/P33,"-")</f>
        <v>-</v>
      </c>
      <c r="Z33" s="336" t="str">
        <f>IFERROR(X33/V33,"-")</f>
        <v>-</v>
      </c>
      <c r="AA33" s="330">
        <f>SUM(X33:X34)-SUM(J33:J34)</f>
        <v>-120000</v>
      </c>
      <c r="AB33" s="83">
        <f>SUM(X33:X34)/SUM(J33:J34)</f>
        <v>0</v>
      </c>
      <c r="AC33" s="77"/>
      <c r="AD33" s="92"/>
      <c r="AE33" s="93" t="str">
        <f>IF(P33=0,"",IF(AD33=0,"",(AD33/P33)))</f>
        <v/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 t="str">
        <f>IF(P33=0,"",IF(AM33=0,"",(AM33/P33)))</f>
        <v/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 t="str">
        <f>IF(P33=0,"",IF(AV33=0,"",(AV33/P33)))</f>
        <v/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 t="str">
        <f>IF(P33=0,"",IF(BE33=0,"",(BE33/P33)))</f>
        <v/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 t="str">
        <f>IF(P33=0,"",IF(BN33=0,"",(BN33/P33)))</f>
        <v/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 t="str">
        <f>IF(P33=0,"",IF(BW33=0,"",(BW33/P33)))</f>
        <v/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 t="str">
        <f>IF(P33=0,"",IF(CF33=0,"",(CF33/P33)))</f>
        <v/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/>
      <c r="CP33" s="139"/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276</v>
      </c>
      <c r="C34" s="347"/>
      <c r="D34" s="347"/>
      <c r="E34" s="347"/>
      <c r="F34" s="347" t="s">
        <v>80</v>
      </c>
      <c r="G34" s="88"/>
      <c r="H34" s="88"/>
      <c r="I34" s="88" t="s">
        <v>82</v>
      </c>
      <c r="J34" s="330"/>
      <c r="K34" s="79"/>
      <c r="L34" s="79"/>
      <c r="M34" s="79"/>
      <c r="N34" s="89"/>
      <c r="O34" s="90"/>
      <c r="P34" s="91">
        <f>N34+O34</f>
        <v>0</v>
      </c>
      <c r="Q34" s="80" t="str">
        <f>IFERROR(P34/M34,"-")</f>
        <v>-</v>
      </c>
      <c r="R34" s="79"/>
      <c r="S34" s="79"/>
      <c r="T34" s="80" t="str">
        <f>IFERROR(R34/(P34),"-")</f>
        <v>-</v>
      </c>
      <c r="U34" s="336"/>
      <c r="V34" s="82"/>
      <c r="W34" s="80" t="str">
        <f>IF(P34=0,"-",V34/P34)</f>
        <v>-</v>
      </c>
      <c r="X34" s="335"/>
      <c r="Y34" s="336" t="str">
        <f>IFERROR(X34/P34,"-")</f>
        <v>-</v>
      </c>
      <c r="Z34" s="336" t="str">
        <f>IFERROR(X34/V34,"-")</f>
        <v>-</v>
      </c>
      <c r="AA34" s="330"/>
      <c r="AB34" s="83"/>
      <c r="AC34" s="77"/>
      <c r="AD34" s="92"/>
      <c r="AE34" s="93" t="str">
        <f>IF(P34=0,"",IF(AD34=0,"",(AD34/P34)))</f>
        <v/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 t="str">
        <f>IF(P34=0,"",IF(AM34=0,"",(AM34/P34)))</f>
        <v/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 t="str">
        <f>IF(P34=0,"",IF(AV34=0,"",(AV34/P34)))</f>
        <v/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 t="str">
        <f>IF(P34=0,"",IF(BE34=0,"",(BE34/P34)))</f>
        <v/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 t="str">
        <f>IF(P34=0,"",IF(BN34=0,"",(BN34/P34)))</f>
        <v/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 t="str">
        <f>IF(P34=0,"",IF(BW34=0,"",(BW34/P34)))</f>
        <v/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 t="str">
        <f>IF(P34=0,"",IF(CF34=0,"",(CF34/P34)))</f>
        <v/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/>
      <c r="CP34" s="139"/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0</v>
      </c>
      <c r="B35" s="347" t="s">
        <v>277</v>
      </c>
      <c r="C35" s="347" t="s">
        <v>278</v>
      </c>
      <c r="D35" s="347" t="s">
        <v>279</v>
      </c>
      <c r="E35" s="347"/>
      <c r="F35" s="347" t="s">
        <v>68</v>
      </c>
      <c r="G35" s="88" t="s">
        <v>280</v>
      </c>
      <c r="H35" s="88" t="s">
        <v>281</v>
      </c>
      <c r="I35" s="88" t="s">
        <v>282</v>
      </c>
      <c r="J35" s="330">
        <v>65000</v>
      </c>
      <c r="K35" s="79"/>
      <c r="L35" s="79"/>
      <c r="M35" s="79"/>
      <c r="N35" s="89"/>
      <c r="O35" s="90"/>
      <c r="P35" s="91">
        <f>N35+O35</f>
        <v>0</v>
      </c>
      <c r="Q35" s="80" t="str">
        <f>IFERROR(P35/M35,"-")</f>
        <v>-</v>
      </c>
      <c r="R35" s="79"/>
      <c r="S35" s="79"/>
      <c r="T35" s="80" t="str">
        <f>IFERROR(R35/(P35),"-")</f>
        <v>-</v>
      </c>
      <c r="U35" s="336" t="str">
        <f>IFERROR(J35/SUM(N35:O36),"-")</f>
        <v>-</v>
      </c>
      <c r="V35" s="82"/>
      <c r="W35" s="80" t="str">
        <f>IF(P35=0,"-",V35/P35)</f>
        <v>-</v>
      </c>
      <c r="X35" s="335"/>
      <c r="Y35" s="336" t="str">
        <f>IFERROR(X35/P35,"-")</f>
        <v>-</v>
      </c>
      <c r="Z35" s="336" t="str">
        <f>IFERROR(X35/V35,"-")</f>
        <v>-</v>
      </c>
      <c r="AA35" s="330">
        <f>SUM(X35:X36)-SUM(J35:J36)</f>
        <v>-65000</v>
      </c>
      <c r="AB35" s="83">
        <f>SUM(X35:X36)/SUM(J35:J36)</f>
        <v>0</v>
      </c>
      <c r="AC35" s="77"/>
      <c r="AD35" s="92"/>
      <c r="AE35" s="93" t="str">
        <f>IF(P35=0,"",IF(AD35=0,"",(AD35/P35)))</f>
        <v/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 t="str">
        <f>IF(P35=0,"",IF(AM35=0,"",(AM35/P35)))</f>
        <v/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 t="str">
        <f>IF(P35=0,"",IF(AV35=0,"",(AV35/P35)))</f>
        <v/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 t="str">
        <f>IF(P35=0,"",IF(BE35=0,"",(BE35/P35)))</f>
        <v/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 t="str">
        <f>IF(P35=0,"",IF(BN35=0,"",(BN35/P35)))</f>
        <v/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 t="str">
        <f>IF(P35=0,"",IF(BW35=0,"",(BW35/P35)))</f>
        <v/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 t="str">
        <f>IF(P35=0,"",IF(CF35=0,"",(CF35/P35)))</f>
        <v/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/>
      <c r="CP35" s="139"/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283</v>
      </c>
      <c r="C36" s="347"/>
      <c r="D36" s="347"/>
      <c r="E36" s="347"/>
      <c r="F36" s="347" t="s">
        <v>80</v>
      </c>
      <c r="G36" s="88"/>
      <c r="H36" s="88"/>
      <c r="I36" s="88" t="s">
        <v>82</v>
      </c>
      <c r="J36" s="330"/>
      <c r="K36" s="79"/>
      <c r="L36" s="79"/>
      <c r="M36" s="79"/>
      <c r="N36" s="89"/>
      <c r="O36" s="90"/>
      <c r="P36" s="91">
        <f>N36+O36</f>
        <v>0</v>
      </c>
      <c r="Q36" s="80" t="str">
        <f>IFERROR(P36/M36,"-")</f>
        <v>-</v>
      </c>
      <c r="R36" s="79"/>
      <c r="S36" s="79"/>
      <c r="T36" s="80" t="str">
        <f>IFERROR(R36/(P36),"-")</f>
        <v>-</v>
      </c>
      <c r="U36" s="336"/>
      <c r="V36" s="82"/>
      <c r="W36" s="80" t="str">
        <f>IF(P36=0,"-",V36/P36)</f>
        <v>-</v>
      </c>
      <c r="X36" s="335"/>
      <c r="Y36" s="336" t="str">
        <f>IFERROR(X36/P36,"-")</f>
        <v>-</v>
      </c>
      <c r="Z36" s="336" t="str">
        <f>IFERROR(X36/V36,"-")</f>
        <v>-</v>
      </c>
      <c r="AA36" s="330"/>
      <c r="AB36" s="83"/>
      <c r="AC36" s="77"/>
      <c r="AD36" s="92"/>
      <c r="AE36" s="93" t="str">
        <f>IF(P36=0,"",IF(AD36=0,"",(AD36/P36)))</f>
        <v/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 t="str">
        <f>IF(P36=0,"",IF(AM36=0,"",(AM36/P36)))</f>
        <v/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 t="str">
        <f>IF(P36=0,"",IF(AV36=0,"",(AV36/P36)))</f>
        <v/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 t="str">
        <f>IF(P36=0,"",IF(BE36=0,"",(BE36/P36)))</f>
        <v/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 t="str">
        <f>IF(P36=0,"",IF(BN36=0,"",(BN36/P36)))</f>
        <v/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 t="str">
        <f>IF(P36=0,"",IF(BW36=0,"",(BW36/P36)))</f>
        <v/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 t="str">
        <f>IF(P36=0,"",IF(CF36=0,"",(CF36/P36)))</f>
        <v/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/>
      <c r="CP36" s="139"/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</v>
      </c>
      <c r="B37" s="347" t="s">
        <v>284</v>
      </c>
      <c r="C37" s="347" t="s">
        <v>285</v>
      </c>
      <c r="D37" s="347" t="s">
        <v>286</v>
      </c>
      <c r="E37" s="347"/>
      <c r="F37" s="347" t="s">
        <v>98</v>
      </c>
      <c r="G37" s="88" t="s">
        <v>287</v>
      </c>
      <c r="H37" s="88" t="s">
        <v>288</v>
      </c>
      <c r="I37" s="88" t="s">
        <v>289</v>
      </c>
      <c r="J37" s="330">
        <v>65000</v>
      </c>
      <c r="K37" s="79"/>
      <c r="L37" s="79"/>
      <c r="M37" s="79"/>
      <c r="N37" s="89"/>
      <c r="O37" s="90"/>
      <c r="P37" s="91">
        <f>N37+O37</f>
        <v>0</v>
      </c>
      <c r="Q37" s="80" t="str">
        <f>IFERROR(P37/M37,"-")</f>
        <v>-</v>
      </c>
      <c r="R37" s="79"/>
      <c r="S37" s="79"/>
      <c r="T37" s="80" t="str">
        <f>IFERROR(R37/(P37),"-")</f>
        <v>-</v>
      </c>
      <c r="U37" s="336" t="str">
        <f>IFERROR(J37/SUM(N37:O38),"-")</f>
        <v>-</v>
      </c>
      <c r="V37" s="82"/>
      <c r="W37" s="80" t="str">
        <f>IF(P37=0,"-",V37/P37)</f>
        <v>-</v>
      </c>
      <c r="X37" s="335"/>
      <c r="Y37" s="336" t="str">
        <f>IFERROR(X37/P37,"-")</f>
        <v>-</v>
      </c>
      <c r="Z37" s="336" t="str">
        <f>IFERROR(X37/V37,"-")</f>
        <v>-</v>
      </c>
      <c r="AA37" s="330">
        <f>SUM(X37:X38)-SUM(J37:J38)</f>
        <v>-65000</v>
      </c>
      <c r="AB37" s="83">
        <f>SUM(X37:X38)/SUM(J37:J38)</f>
        <v>0</v>
      </c>
      <c r="AC37" s="77"/>
      <c r="AD37" s="92"/>
      <c r="AE37" s="93" t="str">
        <f>IF(P37=0,"",IF(AD37=0,"",(AD37/P37)))</f>
        <v/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 t="str">
        <f>IF(P37=0,"",IF(AM37=0,"",(AM37/P37)))</f>
        <v/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 t="str">
        <f>IF(P37=0,"",IF(AV37=0,"",(AV37/P37)))</f>
        <v/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 t="str">
        <f>IF(P37=0,"",IF(BE37=0,"",(BE37/P37)))</f>
        <v/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/>
      <c r="BO37" s="118" t="str">
        <f>IF(P37=0,"",IF(BN37=0,"",(BN37/P37)))</f>
        <v/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/>
      <c r="BX37" s="125" t="str">
        <f>IF(P37=0,"",IF(BW37=0,"",(BW37/P37)))</f>
        <v/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 t="str">
        <f>IF(P37=0,"",IF(CF37=0,"",(CF37/P37)))</f>
        <v/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/>
      <c r="CP37" s="139"/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290</v>
      </c>
      <c r="C38" s="347"/>
      <c r="D38" s="347"/>
      <c r="E38" s="347"/>
      <c r="F38" s="347" t="s">
        <v>80</v>
      </c>
      <c r="G38" s="88"/>
      <c r="H38" s="88"/>
      <c r="I38" s="88" t="s">
        <v>82</v>
      </c>
      <c r="J38" s="330"/>
      <c r="K38" s="79"/>
      <c r="L38" s="79"/>
      <c r="M38" s="79"/>
      <c r="N38" s="89"/>
      <c r="O38" s="90"/>
      <c r="P38" s="91">
        <f>N38+O38</f>
        <v>0</v>
      </c>
      <c r="Q38" s="80" t="str">
        <f>IFERROR(P38/M38,"-")</f>
        <v>-</v>
      </c>
      <c r="R38" s="79"/>
      <c r="S38" s="79"/>
      <c r="T38" s="80" t="str">
        <f>IFERROR(R38/(P38),"-")</f>
        <v>-</v>
      </c>
      <c r="U38" s="336"/>
      <c r="V38" s="82"/>
      <c r="W38" s="80" t="str">
        <f>IF(P38=0,"-",V38/P38)</f>
        <v>-</v>
      </c>
      <c r="X38" s="335"/>
      <c r="Y38" s="336" t="str">
        <f>IFERROR(X38/P38,"-")</f>
        <v>-</v>
      </c>
      <c r="Z38" s="336" t="str">
        <f>IFERROR(X38/V38,"-")</f>
        <v>-</v>
      </c>
      <c r="AA38" s="330"/>
      <c r="AB38" s="83"/>
      <c r="AC38" s="77"/>
      <c r="AD38" s="92"/>
      <c r="AE38" s="93" t="str">
        <f>IF(P38=0,"",IF(AD38=0,"",(AD38/P38)))</f>
        <v/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 t="str">
        <f>IF(P38=0,"",IF(AM38=0,"",(AM38/P38)))</f>
        <v/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 t="str">
        <f>IF(P38=0,"",IF(AV38=0,"",(AV38/P38)))</f>
        <v/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 t="str">
        <f>IF(P38=0,"",IF(BE38=0,"",(BE38/P38)))</f>
        <v/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/>
      <c r="BO38" s="118" t="str">
        <f>IF(P38=0,"",IF(BN38=0,"",(BN38/P38)))</f>
        <v/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/>
      <c r="BX38" s="125" t="str">
        <f>IF(P38=0,"",IF(BW38=0,"",(BW38/P38)))</f>
        <v/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 t="str">
        <f>IF(P38=0,"",IF(CF38=0,"",(CF38/P38)))</f>
        <v/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/>
      <c r="CP38" s="139"/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30"/>
      <c r="B39" s="85"/>
      <c r="C39" s="86"/>
      <c r="D39" s="86"/>
      <c r="E39" s="86"/>
      <c r="F39" s="87"/>
      <c r="G39" s="88"/>
      <c r="H39" s="88"/>
      <c r="I39" s="88"/>
      <c r="J39" s="331"/>
      <c r="K39" s="34"/>
      <c r="L39" s="34"/>
      <c r="M39" s="31"/>
      <c r="N39" s="23"/>
      <c r="O39" s="23"/>
      <c r="P39" s="23"/>
      <c r="Q39" s="32"/>
      <c r="R39" s="32"/>
      <c r="S39" s="23"/>
      <c r="T39" s="32"/>
      <c r="U39" s="337"/>
      <c r="V39" s="25"/>
      <c r="W39" s="25"/>
      <c r="X39" s="337"/>
      <c r="Y39" s="337"/>
      <c r="Z39" s="337"/>
      <c r="AA39" s="337"/>
      <c r="AB39" s="33"/>
      <c r="AC39" s="57"/>
      <c r="AD39" s="61"/>
      <c r="AE39" s="62"/>
      <c r="AF39" s="61"/>
      <c r="AG39" s="65"/>
      <c r="AH39" s="66"/>
      <c r="AI39" s="67"/>
      <c r="AJ39" s="68"/>
      <c r="AK39" s="68"/>
      <c r="AL39" s="68"/>
      <c r="AM39" s="61"/>
      <c r="AN39" s="62"/>
      <c r="AO39" s="61"/>
      <c r="AP39" s="65"/>
      <c r="AQ39" s="66"/>
      <c r="AR39" s="67"/>
      <c r="AS39" s="68"/>
      <c r="AT39" s="68"/>
      <c r="AU39" s="68"/>
      <c r="AV39" s="61"/>
      <c r="AW39" s="62"/>
      <c r="AX39" s="61"/>
      <c r="AY39" s="65"/>
      <c r="AZ39" s="66"/>
      <c r="BA39" s="67"/>
      <c r="BB39" s="68"/>
      <c r="BC39" s="68"/>
      <c r="BD39" s="68"/>
      <c r="BE39" s="61"/>
      <c r="BF39" s="62"/>
      <c r="BG39" s="61"/>
      <c r="BH39" s="65"/>
      <c r="BI39" s="66"/>
      <c r="BJ39" s="67"/>
      <c r="BK39" s="68"/>
      <c r="BL39" s="68"/>
      <c r="BM39" s="68"/>
      <c r="BN39" s="63"/>
      <c r="BO39" s="64"/>
      <c r="BP39" s="61"/>
      <c r="BQ39" s="65"/>
      <c r="BR39" s="66"/>
      <c r="BS39" s="67"/>
      <c r="BT39" s="68"/>
      <c r="BU39" s="68"/>
      <c r="BV39" s="68"/>
      <c r="BW39" s="63"/>
      <c r="BX39" s="64"/>
      <c r="BY39" s="61"/>
      <c r="BZ39" s="65"/>
      <c r="CA39" s="66"/>
      <c r="CB39" s="67"/>
      <c r="CC39" s="68"/>
      <c r="CD39" s="68"/>
      <c r="CE39" s="68"/>
      <c r="CF39" s="63"/>
      <c r="CG39" s="64"/>
      <c r="CH39" s="61"/>
      <c r="CI39" s="65"/>
      <c r="CJ39" s="66"/>
      <c r="CK39" s="67"/>
      <c r="CL39" s="68"/>
      <c r="CM39" s="68"/>
      <c r="CN39" s="68"/>
      <c r="CO39" s="69"/>
      <c r="CP39" s="66"/>
      <c r="CQ39" s="66"/>
      <c r="CR39" s="66"/>
      <c r="CS39" s="70"/>
    </row>
    <row r="40" spans="1:98">
      <c r="A40" s="30"/>
      <c r="B40" s="37"/>
      <c r="C40" s="21"/>
      <c r="D40" s="21"/>
      <c r="E40" s="21"/>
      <c r="F40" s="22"/>
      <c r="G40" s="36"/>
      <c r="H40" s="36"/>
      <c r="I40" s="73"/>
      <c r="J40" s="332"/>
      <c r="K40" s="34"/>
      <c r="L40" s="34"/>
      <c r="M40" s="31"/>
      <c r="N40" s="23"/>
      <c r="O40" s="23"/>
      <c r="P40" s="23"/>
      <c r="Q40" s="32"/>
      <c r="R40" s="32"/>
      <c r="S40" s="23"/>
      <c r="T40" s="32"/>
      <c r="U40" s="337"/>
      <c r="V40" s="25"/>
      <c r="W40" s="25"/>
      <c r="X40" s="337"/>
      <c r="Y40" s="337"/>
      <c r="Z40" s="337"/>
      <c r="AA40" s="337"/>
      <c r="AB40" s="33"/>
      <c r="AC40" s="59"/>
      <c r="AD40" s="61"/>
      <c r="AE40" s="62"/>
      <c r="AF40" s="61"/>
      <c r="AG40" s="65"/>
      <c r="AH40" s="66"/>
      <c r="AI40" s="67"/>
      <c r="AJ40" s="68"/>
      <c r="AK40" s="68"/>
      <c r="AL40" s="68"/>
      <c r="AM40" s="61"/>
      <c r="AN40" s="62"/>
      <c r="AO40" s="61"/>
      <c r="AP40" s="65"/>
      <c r="AQ40" s="66"/>
      <c r="AR40" s="67"/>
      <c r="AS40" s="68"/>
      <c r="AT40" s="68"/>
      <c r="AU40" s="68"/>
      <c r="AV40" s="61"/>
      <c r="AW40" s="62"/>
      <c r="AX40" s="61"/>
      <c r="AY40" s="65"/>
      <c r="AZ40" s="66"/>
      <c r="BA40" s="67"/>
      <c r="BB40" s="68"/>
      <c r="BC40" s="68"/>
      <c r="BD40" s="68"/>
      <c r="BE40" s="61"/>
      <c r="BF40" s="62"/>
      <c r="BG40" s="61"/>
      <c r="BH40" s="65"/>
      <c r="BI40" s="66"/>
      <c r="BJ40" s="67"/>
      <c r="BK40" s="68"/>
      <c r="BL40" s="68"/>
      <c r="BM40" s="68"/>
      <c r="BN40" s="63"/>
      <c r="BO40" s="64"/>
      <c r="BP40" s="61"/>
      <c r="BQ40" s="65"/>
      <c r="BR40" s="66"/>
      <c r="BS40" s="67"/>
      <c r="BT40" s="68"/>
      <c r="BU40" s="68"/>
      <c r="BV40" s="68"/>
      <c r="BW40" s="63"/>
      <c r="BX40" s="64"/>
      <c r="BY40" s="61"/>
      <c r="BZ40" s="65"/>
      <c r="CA40" s="66"/>
      <c r="CB40" s="67"/>
      <c r="CC40" s="68"/>
      <c r="CD40" s="68"/>
      <c r="CE40" s="68"/>
      <c r="CF40" s="63"/>
      <c r="CG40" s="64"/>
      <c r="CH40" s="61"/>
      <c r="CI40" s="65"/>
      <c r="CJ40" s="66"/>
      <c r="CK40" s="67"/>
      <c r="CL40" s="68"/>
      <c r="CM40" s="68"/>
      <c r="CN40" s="68"/>
      <c r="CO40" s="69"/>
      <c r="CP40" s="66"/>
      <c r="CQ40" s="66"/>
      <c r="CR40" s="66"/>
      <c r="CS40" s="70"/>
    </row>
    <row r="41" spans="1:98">
      <c r="A41" s="19">
        <f>AB41</f>
        <v>0</v>
      </c>
      <c r="B41" s="39"/>
      <c r="C41" s="39"/>
      <c r="D41" s="39"/>
      <c r="E41" s="39"/>
      <c r="F41" s="39"/>
      <c r="G41" s="40" t="s">
        <v>291</v>
      </c>
      <c r="H41" s="40"/>
      <c r="I41" s="40"/>
      <c r="J41" s="333">
        <f>SUM(J6:J40)</f>
        <v>1883000</v>
      </c>
      <c r="K41" s="41">
        <f>SUM(K6:K40)</f>
        <v>0</v>
      </c>
      <c r="L41" s="41">
        <f>SUM(L6:L40)</f>
        <v>0</v>
      </c>
      <c r="M41" s="41">
        <f>SUM(M6:M40)</f>
        <v>0</v>
      </c>
      <c r="N41" s="41">
        <f>SUM(N6:N40)</f>
        <v>0</v>
      </c>
      <c r="O41" s="41">
        <f>SUM(O6:O40)</f>
        <v>0</v>
      </c>
      <c r="P41" s="41">
        <f>SUM(P6:P40)</f>
        <v>0</v>
      </c>
      <c r="Q41" s="42" t="str">
        <f>IFERROR(P41/M41,"-")</f>
        <v>-</v>
      </c>
      <c r="R41" s="76">
        <f>SUM(R6:R40)</f>
        <v>0</v>
      </c>
      <c r="S41" s="76">
        <f>SUM(S6:S40)</f>
        <v>0</v>
      </c>
      <c r="T41" s="42" t="str">
        <f>IFERROR(R41/P41,"-")</f>
        <v>-</v>
      </c>
      <c r="U41" s="338" t="str">
        <f>IFERROR(J41/P41,"-")</f>
        <v>-</v>
      </c>
      <c r="V41" s="44">
        <f>SUM(V6:V40)</f>
        <v>0</v>
      </c>
      <c r="W41" s="42" t="str">
        <f>IFERROR(V41/P41,"-")</f>
        <v>-</v>
      </c>
      <c r="X41" s="333">
        <f>SUM(X6:X40)</f>
        <v>0</v>
      </c>
      <c r="Y41" s="333" t="str">
        <f>IFERROR(X41/P41,"-")</f>
        <v>-</v>
      </c>
      <c r="Z41" s="333" t="str">
        <f>IFERROR(X41/V41,"-")</f>
        <v>-</v>
      </c>
      <c r="AA41" s="333">
        <f>X41-J41</f>
        <v>-1883000</v>
      </c>
      <c r="AB41" s="45">
        <f>X41/J41</f>
        <v>0</v>
      </c>
      <c r="AC41" s="58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0"/>
      <c r="BM41" s="60"/>
      <c r="BN41" s="60"/>
      <c r="BO41" s="60"/>
      <c r="BP41" s="60"/>
      <c r="BQ41" s="60"/>
      <c r="BR41" s="60"/>
      <c r="BS41" s="60"/>
      <c r="BT41" s="60"/>
      <c r="BU41" s="60"/>
      <c r="BV41" s="60"/>
      <c r="BW41" s="60"/>
      <c r="BX41" s="60"/>
      <c r="BY41" s="60"/>
      <c r="BZ41" s="60"/>
      <c r="CA41" s="60"/>
      <c r="CB41" s="60"/>
      <c r="CC41" s="60"/>
      <c r="CD41" s="60"/>
      <c r="CE41" s="60"/>
      <c r="CF41" s="60"/>
      <c r="CG41" s="60"/>
      <c r="CH41" s="60"/>
      <c r="CI41" s="60"/>
      <c r="CJ41" s="60"/>
      <c r="CK41" s="60"/>
      <c r="CL41" s="60"/>
      <c r="CM41" s="60"/>
      <c r="CN41" s="60"/>
      <c r="CO41" s="60"/>
      <c r="CP41" s="60"/>
      <c r="CQ41" s="60"/>
      <c r="CR41" s="60"/>
      <c r="CS4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5"/>
    <mergeCell ref="J12:J15"/>
    <mergeCell ref="U12:U15"/>
    <mergeCell ref="AA12:AA15"/>
    <mergeCell ref="AB12:AB15"/>
    <mergeCell ref="A16:A16"/>
    <mergeCell ref="J16:J16"/>
    <mergeCell ref="U16:U16"/>
    <mergeCell ref="AA16:AA16"/>
    <mergeCell ref="AB16:AB16"/>
    <mergeCell ref="A17:A17"/>
    <mergeCell ref="J17:J17"/>
    <mergeCell ref="U17:U17"/>
    <mergeCell ref="AA17:AA17"/>
    <mergeCell ref="AB17:AB17"/>
    <mergeCell ref="A18:A18"/>
    <mergeCell ref="J18:J18"/>
    <mergeCell ref="U18:U18"/>
    <mergeCell ref="AA18:AA18"/>
    <mergeCell ref="AB18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292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347" t="s">
        <v>293</v>
      </c>
      <c r="C6" s="347" t="s">
        <v>294</v>
      </c>
      <c r="D6" s="347" t="s">
        <v>295</v>
      </c>
      <c r="E6" s="347" t="s">
        <v>296</v>
      </c>
      <c r="F6" s="347" t="s">
        <v>297</v>
      </c>
      <c r="G6" s="88" t="s">
        <v>298</v>
      </c>
      <c r="H6" s="88" t="s">
        <v>299</v>
      </c>
      <c r="I6" s="88" t="s">
        <v>146</v>
      </c>
      <c r="J6" s="330">
        <v>75000</v>
      </c>
      <c r="K6" s="79"/>
      <c r="L6" s="79"/>
      <c r="M6" s="79"/>
      <c r="N6" s="89"/>
      <c r="O6" s="90"/>
      <c r="P6" s="91">
        <f>N6+O6</f>
        <v>0</v>
      </c>
      <c r="Q6" s="80" t="str">
        <f>IFERROR(P6/M6,"-")</f>
        <v>-</v>
      </c>
      <c r="R6" s="79"/>
      <c r="S6" s="79"/>
      <c r="T6" s="80" t="str">
        <f>IFERROR(R6/(P6),"-")</f>
        <v>-</v>
      </c>
      <c r="U6" s="336" t="str">
        <f>IFERROR(J6/SUM(N6:O7),"-")</f>
        <v>-</v>
      </c>
      <c r="V6" s="82"/>
      <c r="W6" s="80" t="str">
        <f>IF(P6=0,"-",V6/P6)</f>
        <v>-</v>
      </c>
      <c r="X6" s="335"/>
      <c r="Y6" s="336" t="str">
        <f>IFERROR(X6/P6,"-")</f>
        <v>-</v>
      </c>
      <c r="Z6" s="336" t="str">
        <f>IFERROR(X6/V6,"-")</f>
        <v>-</v>
      </c>
      <c r="AA6" s="330">
        <f>SUM(X6:X7)-SUM(J6:J7)</f>
        <v>-75000</v>
      </c>
      <c r="AB6" s="83">
        <f>SUM(X6:X7)/SUM(J6:J7)</f>
        <v>0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/>
      <c r="CP6" s="139"/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300</v>
      </c>
      <c r="C7" s="347"/>
      <c r="D7" s="347"/>
      <c r="E7" s="347"/>
      <c r="F7" s="347" t="s">
        <v>80</v>
      </c>
      <c r="G7" s="88"/>
      <c r="H7" s="88"/>
      <c r="I7" s="88" t="s">
        <v>82</v>
      </c>
      <c r="J7" s="330"/>
      <c r="K7" s="79"/>
      <c r="L7" s="79"/>
      <c r="M7" s="79"/>
      <c r="N7" s="89"/>
      <c r="O7" s="90"/>
      <c r="P7" s="91">
        <f>N7+O7</f>
        <v>0</v>
      </c>
      <c r="Q7" s="80" t="str">
        <f>IFERROR(P7/M7,"-")</f>
        <v>-</v>
      </c>
      <c r="R7" s="79"/>
      <c r="S7" s="79"/>
      <c r="T7" s="80" t="str">
        <f>IFERROR(R7/(P7),"-")</f>
        <v>-</v>
      </c>
      <c r="U7" s="336"/>
      <c r="V7" s="82"/>
      <c r="W7" s="80" t="str">
        <f>IF(P7=0,"-",V7/P7)</f>
        <v>-</v>
      </c>
      <c r="X7" s="335"/>
      <c r="Y7" s="336" t="str">
        <f>IFERROR(X7/P7,"-")</f>
        <v>-</v>
      </c>
      <c r="Z7" s="336" t="str">
        <f>IFERROR(X7/V7,"-")</f>
        <v>-</v>
      </c>
      <c r="AA7" s="330"/>
      <c r="AB7" s="83"/>
      <c r="AC7" s="77"/>
      <c r="AD7" s="92"/>
      <c r="AE7" s="93" t="str">
        <f>IF(P7=0,"",IF(AD7=0,"",(AD7/P7)))</f>
        <v/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 t="str">
        <f>IF(P7=0,"",IF(AM7=0,"",(AM7/P7)))</f>
        <v/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 t="str">
        <f>IF(P7=0,"",IF(AV7=0,"",(AV7/P7)))</f>
        <v/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 t="str">
        <f>IF(P7=0,"",IF(BE7=0,"",(BE7/P7)))</f>
        <v/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 t="str">
        <f>IF(P7=0,"",IF(BN7=0,"",(BN7/P7)))</f>
        <v/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 t="str">
        <f>IF(P7=0,"",IF(BW7=0,"",(BW7/P7)))</f>
        <v/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 t="str">
        <f>IF(P7=0,"",IF(CF7=0,"",(CF7/P7)))</f>
        <v/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/>
      <c r="CP7" s="139"/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</v>
      </c>
      <c r="B8" s="347" t="s">
        <v>301</v>
      </c>
      <c r="C8" s="347" t="s">
        <v>302</v>
      </c>
      <c r="D8" s="347" t="s">
        <v>303</v>
      </c>
      <c r="E8" s="347" t="s">
        <v>304</v>
      </c>
      <c r="F8" s="347" t="s">
        <v>297</v>
      </c>
      <c r="G8" s="88" t="s">
        <v>305</v>
      </c>
      <c r="H8" s="88" t="s">
        <v>306</v>
      </c>
      <c r="I8" s="349" t="s">
        <v>151</v>
      </c>
      <c r="J8" s="330">
        <v>80000</v>
      </c>
      <c r="K8" s="79"/>
      <c r="L8" s="79"/>
      <c r="M8" s="79"/>
      <c r="N8" s="89"/>
      <c r="O8" s="90"/>
      <c r="P8" s="91">
        <f>N8+O8</f>
        <v>0</v>
      </c>
      <c r="Q8" s="80" t="str">
        <f>IFERROR(P8/M8,"-")</f>
        <v>-</v>
      </c>
      <c r="R8" s="79"/>
      <c r="S8" s="79"/>
      <c r="T8" s="80" t="str">
        <f>IFERROR(R8/(P8),"-")</f>
        <v>-</v>
      </c>
      <c r="U8" s="336" t="str">
        <f>IFERROR(J8/SUM(N8:O9),"-")</f>
        <v>-</v>
      </c>
      <c r="V8" s="82"/>
      <c r="W8" s="80" t="str">
        <f>IF(P8=0,"-",V8/P8)</f>
        <v>-</v>
      </c>
      <c r="X8" s="335"/>
      <c r="Y8" s="336" t="str">
        <f>IFERROR(X8/P8,"-")</f>
        <v>-</v>
      </c>
      <c r="Z8" s="336" t="str">
        <f>IFERROR(X8/V8,"-")</f>
        <v>-</v>
      </c>
      <c r="AA8" s="330">
        <f>SUM(X8:X9)-SUM(J8:J9)</f>
        <v>-80000</v>
      </c>
      <c r="AB8" s="83">
        <f>SUM(X8:X9)/SUM(J8:J9)</f>
        <v>0</v>
      </c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/>
      <c r="CP8" s="139"/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307</v>
      </c>
      <c r="C9" s="347"/>
      <c r="D9" s="347"/>
      <c r="E9" s="347"/>
      <c r="F9" s="347" t="s">
        <v>80</v>
      </c>
      <c r="G9" s="88"/>
      <c r="H9" s="88"/>
      <c r="I9" s="88" t="s">
        <v>82</v>
      </c>
      <c r="J9" s="330"/>
      <c r="K9" s="79"/>
      <c r="L9" s="79"/>
      <c r="M9" s="79"/>
      <c r="N9" s="89"/>
      <c r="O9" s="90"/>
      <c r="P9" s="91">
        <f>N9+O9</f>
        <v>0</v>
      </c>
      <c r="Q9" s="80" t="str">
        <f>IFERROR(P9/M9,"-")</f>
        <v>-</v>
      </c>
      <c r="R9" s="79"/>
      <c r="S9" s="79"/>
      <c r="T9" s="80" t="str">
        <f>IFERROR(R9/(P9),"-")</f>
        <v>-</v>
      </c>
      <c r="U9" s="336"/>
      <c r="V9" s="82"/>
      <c r="W9" s="80" t="str">
        <f>IF(P9=0,"-",V9/P9)</f>
        <v>-</v>
      </c>
      <c r="X9" s="335"/>
      <c r="Y9" s="336" t="str">
        <f>IFERROR(X9/P9,"-")</f>
        <v>-</v>
      </c>
      <c r="Z9" s="336" t="str">
        <f>IFERROR(X9/V9,"-")</f>
        <v>-</v>
      </c>
      <c r="AA9" s="33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/>
      <c r="CP9" s="139"/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</v>
      </c>
      <c r="B10" s="347" t="s">
        <v>308</v>
      </c>
      <c r="C10" s="347" t="s">
        <v>309</v>
      </c>
      <c r="D10" s="347" t="s">
        <v>295</v>
      </c>
      <c r="E10" s="347"/>
      <c r="F10" s="347" t="s">
        <v>297</v>
      </c>
      <c r="G10" s="88" t="s">
        <v>310</v>
      </c>
      <c r="H10" s="88" t="s">
        <v>311</v>
      </c>
      <c r="I10" s="88" t="s">
        <v>239</v>
      </c>
      <c r="J10" s="330">
        <v>185000</v>
      </c>
      <c r="K10" s="79"/>
      <c r="L10" s="79"/>
      <c r="M10" s="79"/>
      <c r="N10" s="89"/>
      <c r="O10" s="90"/>
      <c r="P10" s="91">
        <f>N10+O10</f>
        <v>0</v>
      </c>
      <c r="Q10" s="80" t="str">
        <f>IFERROR(P10/M10,"-")</f>
        <v>-</v>
      </c>
      <c r="R10" s="79"/>
      <c r="S10" s="79"/>
      <c r="T10" s="80" t="str">
        <f>IFERROR(R10/(P10),"-")</f>
        <v>-</v>
      </c>
      <c r="U10" s="336" t="str">
        <f>IFERROR(J10/SUM(N10:O11),"-")</f>
        <v>-</v>
      </c>
      <c r="V10" s="82"/>
      <c r="W10" s="80" t="str">
        <f>IF(P10=0,"-",V10/P10)</f>
        <v>-</v>
      </c>
      <c r="X10" s="335"/>
      <c r="Y10" s="336" t="str">
        <f>IFERROR(X10/P10,"-")</f>
        <v>-</v>
      </c>
      <c r="Z10" s="336" t="str">
        <f>IFERROR(X10/V10,"-")</f>
        <v>-</v>
      </c>
      <c r="AA10" s="330">
        <f>SUM(X10:X11)-SUM(J10:J11)</f>
        <v>-185000</v>
      </c>
      <c r="AB10" s="83">
        <f>SUM(X10:X11)/SUM(J10:J11)</f>
        <v>0</v>
      </c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/>
      <c r="CP10" s="139"/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312</v>
      </c>
      <c r="C11" s="347"/>
      <c r="D11" s="347"/>
      <c r="E11" s="347"/>
      <c r="F11" s="347" t="s">
        <v>80</v>
      </c>
      <c r="G11" s="88"/>
      <c r="H11" s="88"/>
      <c r="I11" s="88" t="s">
        <v>82</v>
      </c>
      <c r="J11" s="330"/>
      <c r="K11" s="79"/>
      <c r="L11" s="79"/>
      <c r="M11" s="79"/>
      <c r="N11" s="89"/>
      <c r="O11" s="90"/>
      <c r="P11" s="91">
        <f>N11+O11</f>
        <v>0</v>
      </c>
      <c r="Q11" s="80" t="str">
        <f>IFERROR(P11/M11,"-")</f>
        <v>-</v>
      </c>
      <c r="R11" s="79"/>
      <c r="S11" s="79"/>
      <c r="T11" s="80" t="str">
        <f>IFERROR(R11/(P11),"-")</f>
        <v>-</v>
      </c>
      <c r="U11" s="336"/>
      <c r="V11" s="82"/>
      <c r="W11" s="80" t="str">
        <f>IF(P11=0,"-",V11/P11)</f>
        <v>-</v>
      </c>
      <c r="X11" s="335"/>
      <c r="Y11" s="336" t="str">
        <f>IFERROR(X11/P11,"-")</f>
        <v>-</v>
      </c>
      <c r="Z11" s="336" t="str">
        <f>IFERROR(X11/V11,"-")</f>
        <v>-</v>
      </c>
      <c r="AA11" s="33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/>
      <c r="CP11" s="139"/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</v>
      </c>
      <c r="B12" s="347" t="s">
        <v>313</v>
      </c>
      <c r="C12" s="347" t="s">
        <v>247</v>
      </c>
      <c r="D12" s="347" t="s">
        <v>303</v>
      </c>
      <c r="E12" s="347"/>
      <c r="F12" s="347" t="s">
        <v>297</v>
      </c>
      <c r="G12" s="88" t="s">
        <v>314</v>
      </c>
      <c r="H12" s="88" t="s">
        <v>315</v>
      </c>
      <c r="I12" s="88" t="s">
        <v>316</v>
      </c>
      <c r="J12" s="330">
        <v>80000</v>
      </c>
      <c r="K12" s="79"/>
      <c r="L12" s="79"/>
      <c r="M12" s="79"/>
      <c r="N12" s="89"/>
      <c r="O12" s="90"/>
      <c r="P12" s="91">
        <f>N12+O12</f>
        <v>0</v>
      </c>
      <c r="Q12" s="80" t="str">
        <f>IFERROR(P12/M12,"-")</f>
        <v>-</v>
      </c>
      <c r="R12" s="79"/>
      <c r="S12" s="79"/>
      <c r="T12" s="80" t="str">
        <f>IFERROR(R12/(P12),"-")</f>
        <v>-</v>
      </c>
      <c r="U12" s="336" t="str">
        <f>IFERROR(J12/SUM(N12:O13),"-")</f>
        <v>-</v>
      </c>
      <c r="V12" s="82"/>
      <c r="W12" s="80" t="str">
        <f>IF(P12=0,"-",V12/P12)</f>
        <v>-</v>
      </c>
      <c r="X12" s="335"/>
      <c r="Y12" s="336" t="str">
        <f>IFERROR(X12/P12,"-")</f>
        <v>-</v>
      </c>
      <c r="Z12" s="336" t="str">
        <f>IFERROR(X12/V12,"-")</f>
        <v>-</v>
      </c>
      <c r="AA12" s="330">
        <f>SUM(X12:X13)-SUM(J12:J13)</f>
        <v>-80000</v>
      </c>
      <c r="AB12" s="83">
        <f>SUM(X12:X13)/SUM(J12:J13)</f>
        <v>0</v>
      </c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/>
      <c r="CP12" s="139"/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317</v>
      </c>
      <c r="C13" s="347"/>
      <c r="D13" s="347"/>
      <c r="E13" s="347"/>
      <c r="F13" s="347" t="s">
        <v>80</v>
      </c>
      <c r="G13" s="88"/>
      <c r="H13" s="88"/>
      <c r="I13" s="88" t="s">
        <v>82</v>
      </c>
      <c r="J13" s="330"/>
      <c r="K13" s="79"/>
      <c r="L13" s="79"/>
      <c r="M13" s="79"/>
      <c r="N13" s="89"/>
      <c r="O13" s="90"/>
      <c r="P13" s="91">
        <f>N13+O13</f>
        <v>0</v>
      </c>
      <c r="Q13" s="80" t="str">
        <f>IFERROR(P13/M13,"-")</f>
        <v>-</v>
      </c>
      <c r="R13" s="79"/>
      <c r="S13" s="79"/>
      <c r="T13" s="80" t="str">
        <f>IFERROR(R13/(P13),"-")</f>
        <v>-</v>
      </c>
      <c r="U13" s="336"/>
      <c r="V13" s="82"/>
      <c r="W13" s="80" t="str">
        <f>IF(P13=0,"-",V13/P13)</f>
        <v>-</v>
      </c>
      <c r="X13" s="335"/>
      <c r="Y13" s="336" t="str">
        <f>IFERROR(X13/P13,"-")</f>
        <v>-</v>
      </c>
      <c r="Z13" s="336" t="str">
        <f>IFERROR(X13/V13,"-")</f>
        <v>-</v>
      </c>
      <c r="AA13" s="33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/>
      <c r="CP13" s="139"/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</v>
      </c>
      <c r="B14" s="347" t="s">
        <v>318</v>
      </c>
      <c r="C14" s="347" t="s">
        <v>319</v>
      </c>
      <c r="D14" s="347" t="s">
        <v>295</v>
      </c>
      <c r="E14" s="347" t="s">
        <v>320</v>
      </c>
      <c r="F14" s="347" t="s">
        <v>297</v>
      </c>
      <c r="G14" s="88" t="s">
        <v>321</v>
      </c>
      <c r="H14" s="88" t="s">
        <v>306</v>
      </c>
      <c r="I14" s="88" t="s">
        <v>218</v>
      </c>
      <c r="J14" s="330">
        <v>110000</v>
      </c>
      <c r="K14" s="79"/>
      <c r="L14" s="79"/>
      <c r="M14" s="79"/>
      <c r="N14" s="89"/>
      <c r="O14" s="90"/>
      <c r="P14" s="91">
        <f>N14+O14</f>
        <v>0</v>
      </c>
      <c r="Q14" s="80" t="str">
        <f>IFERROR(P14/M14,"-")</f>
        <v>-</v>
      </c>
      <c r="R14" s="79"/>
      <c r="S14" s="79"/>
      <c r="T14" s="80" t="str">
        <f>IFERROR(R14/(P14),"-")</f>
        <v>-</v>
      </c>
      <c r="U14" s="336" t="str">
        <f>IFERROR(J14/SUM(N14:O15),"-")</f>
        <v>-</v>
      </c>
      <c r="V14" s="82"/>
      <c r="W14" s="80" t="str">
        <f>IF(P14=0,"-",V14/P14)</f>
        <v>-</v>
      </c>
      <c r="X14" s="335"/>
      <c r="Y14" s="336" t="str">
        <f>IFERROR(X14/P14,"-")</f>
        <v>-</v>
      </c>
      <c r="Z14" s="336" t="str">
        <f>IFERROR(X14/V14,"-")</f>
        <v>-</v>
      </c>
      <c r="AA14" s="330">
        <f>SUM(X14:X15)-SUM(J14:J15)</f>
        <v>-110000</v>
      </c>
      <c r="AB14" s="83">
        <f>SUM(X14:X15)/SUM(J14:J15)</f>
        <v>0</v>
      </c>
      <c r="AC14" s="77"/>
      <c r="AD14" s="92"/>
      <c r="AE14" s="93" t="str">
        <f>IF(P14=0,"",IF(AD14=0,"",(AD14/P14)))</f>
        <v/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 t="str">
        <f>IF(P14=0,"",IF(AM14=0,"",(AM14/P14)))</f>
        <v/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 t="str">
        <f>IF(P14=0,"",IF(AV14=0,"",(AV14/P14)))</f>
        <v/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 t="str">
        <f>IF(P14=0,"",IF(BE14=0,"",(BE14/P14)))</f>
        <v/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 t="str">
        <f>IF(P14=0,"",IF(BN14=0,"",(BN14/P14)))</f>
        <v/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 t="str">
        <f>IF(P14=0,"",IF(BW14=0,"",(BW14/P14)))</f>
        <v/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 t="str">
        <f>IF(P14=0,"",IF(CF14=0,"",(CF14/P14)))</f>
        <v/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/>
      <c r="CP14" s="139"/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322</v>
      </c>
      <c r="C15" s="347"/>
      <c r="D15" s="347"/>
      <c r="E15" s="347"/>
      <c r="F15" s="347" t="s">
        <v>80</v>
      </c>
      <c r="G15" s="88"/>
      <c r="H15" s="88"/>
      <c r="I15" s="88" t="s">
        <v>82</v>
      </c>
      <c r="J15" s="330"/>
      <c r="K15" s="79"/>
      <c r="L15" s="79"/>
      <c r="M15" s="79"/>
      <c r="N15" s="89"/>
      <c r="O15" s="90"/>
      <c r="P15" s="91">
        <f>N15+O15</f>
        <v>0</v>
      </c>
      <c r="Q15" s="80" t="str">
        <f>IFERROR(P15/M15,"-")</f>
        <v>-</v>
      </c>
      <c r="R15" s="79"/>
      <c r="S15" s="79"/>
      <c r="T15" s="80" t="str">
        <f>IFERROR(R15/(P15),"-")</f>
        <v>-</v>
      </c>
      <c r="U15" s="336"/>
      <c r="V15" s="82"/>
      <c r="W15" s="80" t="str">
        <f>IF(P15=0,"-",V15/P15)</f>
        <v>-</v>
      </c>
      <c r="X15" s="335"/>
      <c r="Y15" s="336" t="str">
        <f>IFERROR(X15/P15,"-")</f>
        <v>-</v>
      </c>
      <c r="Z15" s="336" t="str">
        <f>IFERROR(X15/V15,"-")</f>
        <v>-</v>
      </c>
      <c r="AA15" s="330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/>
      <c r="CP15" s="139"/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</v>
      </c>
      <c r="B16" s="347" t="s">
        <v>323</v>
      </c>
      <c r="C16" s="347" t="s">
        <v>319</v>
      </c>
      <c r="D16" s="347" t="s">
        <v>295</v>
      </c>
      <c r="E16" s="347" t="s">
        <v>324</v>
      </c>
      <c r="F16" s="347" t="s">
        <v>297</v>
      </c>
      <c r="G16" s="88" t="s">
        <v>325</v>
      </c>
      <c r="H16" s="88" t="s">
        <v>299</v>
      </c>
      <c r="I16" s="88" t="s">
        <v>218</v>
      </c>
      <c r="J16" s="330">
        <v>110000</v>
      </c>
      <c r="K16" s="79"/>
      <c r="L16" s="79"/>
      <c r="M16" s="79"/>
      <c r="N16" s="89"/>
      <c r="O16" s="90"/>
      <c r="P16" s="91">
        <f>N16+O16</f>
        <v>0</v>
      </c>
      <c r="Q16" s="80" t="str">
        <f>IFERROR(P16/M16,"-")</f>
        <v>-</v>
      </c>
      <c r="R16" s="79"/>
      <c r="S16" s="79"/>
      <c r="T16" s="80" t="str">
        <f>IFERROR(R16/(P16),"-")</f>
        <v>-</v>
      </c>
      <c r="U16" s="336" t="str">
        <f>IFERROR(J16/SUM(N16:O17),"-")</f>
        <v>-</v>
      </c>
      <c r="V16" s="82"/>
      <c r="W16" s="80" t="str">
        <f>IF(P16=0,"-",V16/P16)</f>
        <v>-</v>
      </c>
      <c r="X16" s="335"/>
      <c r="Y16" s="336" t="str">
        <f>IFERROR(X16/P16,"-")</f>
        <v>-</v>
      </c>
      <c r="Z16" s="336" t="str">
        <f>IFERROR(X16/V16,"-")</f>
        <v>-</v>
      </c>
      <c r="AA16" s="330">
        <f>SUM(X16:X17)-SUM(J16:J17)</f>
        <v>-110000</v>
      </c>
      <c r="AB16" s="83">
        <f>SUM(X16:X17)/SUM(J16:J17)</f>
        <v>0</v>
      </c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/>
      <c r="CP16" s="139"/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326</v>
      </c>
      <c r="C17" s="347"/>
      <c r="D17" s="347"/>
      <c r="E17" s="347"/>
      <c r="F17" s="347" t="s">
        <v>80</v>
      </c>
      <c r="G17" s="88"/>
      <c r="H17" s="88"/>
      <c r="I17" s="88" t="s">
        <v>82</v>
      </c>
      <c r="J17" s="330"/>
      <c r="K17" s="79"/>
      <c r="L17" s="79"/>
      <c r="M17" s="79"/>
      <c r="N17" s="89"/>
      <c r="O17" s="90"/>
      <c r="P17" s="91">
        <f>N17+O17</f>
        <v>0</v>
      </c>
      <c r="Q17" s="80" t="str">
        <f>IFERROR(P17/M17,"-")</f>
        <v>-</v>
      </c>
      <c r="R17" s="79"/>
      <c r="S17" s="79"/>
      <c r="T17" s="80" t="str">
        <f>IFERROR(R17/(P17),"-")</f>
        <v>-</v>
      </c>
      <c r="U17" s="336"/>
      <c r="V17" s="82"/>
      <c r="W17" s="80" t="str">
        <f>IF(P17=0,"-",V17/P17)</f>
        <v>-</v>
      </c>
      <c r="X17" s="335"/>
      <c r="Y17" s="336" t="str">
        <f>IFERROR(X17/P17,"-")</f>
        <v>-</v>
      </c>
      <c r="Z17" s="336" t="str">
        <f>IFERROR(X17/V17,"-")</f>
        <v>-</v>
      </c>
      <c r="AA17" s="330"/>
      <c r="AB17" s="83"/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/>
      <c r="CP17" s="139"/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</v>
      </c>
      <c r="B18" s="347" t="s">
        <v>327</v>
      </c>
      <c r="C18" s="347" t="s">
        <v>319</v>
      </c>
      <c r="D18" s="347" t="s">
        <v>295</v>
      </c>
      <c r="E18" s="347" t="s">
        <v>328</v>
      </c>
      <c r="F18" s="347" t="s">
        <v>297</v>
      </c>
      <c r="G18" s="88" t="s">
        <v>329</v>
      </c>
      <c r="H18" s="88" t="s">
        <v>306</v>
      </c>
      <c r="I18" s="88" t="s">
        <v>330</v>
      </c>
      <c r="J18" s="330">
        <v>120000</v>
      </c>
      <c r="K18" s="79"/>
      <c r="L18" s="79"/>
      <c r="M18" s="79"/>
      <c r="N18" s="89"/>
      <c r="O18" s="90"/>
      <c r="P18" s="91">
        <f>N18+O18</f>
        <v>0</v>
      </c>
      <c r="Q18" s="80" t="str">
        <f>IFERROR(P18/M18,"-")</f>
        <v>-</v>
      </c>
      <c r="R18" s="79"/>
      <c r="S18" s="79"/>
      <c r="T18" s="80" t="str">
        <f>IFERROR(R18/(P18),"-")</f>
        <v>-</v>
      </c>
      <c r="U18" s="336" t="str">
        <f>IFERROR(J18/SUM(N18:O19),"-")</f>
        <v>-</v>
      </c>
      <c r="V18" s="82"/>
      <c r="W18" s="80" t="str">
        <f>IF(P18=0,"-",V18/P18)</f>
        <v>-</v>
      </c>
      <c r="X18" s="335"/>
      <c r="Y18" s="336" t="str">
        <f>IFERROR(X18/P18,"-")</f>
        <v>-</v>
      </c>
      <c r="Z18" s="336" t="str">
        <f>IFERROR(X18/V18,"-")</f>
        <v>-</v>
      </c>
      <c r="AA18" s="330">
        <f>SUM(X18:X19)-SUM(J18:J19)</f>
        <v>-120000</v>
      </c>
      <c r="AB18" s="83">
        <f>SUM(X18:X19)/SUM(J18:J19)</f>
        <v>0</v>
      </c>
      <c r="AC18" s="77"/>
      <c r="AD18" s="92"/>
      <c r="AE18" s="93" t="str">
        <f>IF(P18=0,"",IF(AD18=0,"",(AD18/P18)))</f>
        <v/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 t="str">
        <f>IF(P18=0,"",IF(AM18=0,"",(AM18/P18)))</f>
        <v/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 t="str">
        <f>IF(P18=0,"",IF(AV18=0,"",(AV18/P18)))</f>
        <v/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 t="str">
        <f>IF(P18=0,"",IF(BE18=0,"",(BE18/P18)))</f>
        <v/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 t="str">
        <f>IF(P18=0,"",IF(BN18=0,"",(BN18/P18)))</f>
        <v/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 t="str">
        <f>IF(P18=0,"",IF(BW18=0,"",(BW18/P18)))</f>
        <v/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 t="str">
        <f>IF(P18=0,"",IF(CF18=0,"",(CF18/P18)))</f>
        <v/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/>
      <c r="CP18" s="139"/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331</v>
      </c>
      <c r="C19" s="347"/>
      <c r="D19" s="347"/>
      <c r="E19" s="347"/>
      <c r="F19" s="347" t="s">
        <v>80</v>
      </c>
      <c r="G19" s="88"/>
      <c r="H19" s="88"/>
      <c r="I19" s="88" t="s">
        <v>82</v>
      </c>
      <c r="J19" s="330"/>
      <c r="K19" s="79"/>
      <c r="L19" s="79"/>
      <c r="M19" s="79"/>
      <c r="N19" s="89"/>
      <c r="O19" s="90"/>
      <c r="P19" s="91">
        <f>N19+O19</f>
        <v>0</v>
      </c>
      <c r="Q19" s="80" t="str">
        <f>IFERROR(P19/M19,"-")</f>
        <v>-</v>
      </c>
      <c r="R19" s="79"/>
      <c r="S19" s="79"/>
      <c r="T19" s="80" t="str">
        <f>IFERROR(R19/(P19),"-")</f>
        <v>-</v>
      </c>
      <c r="U19" s="336"/>
      <c r="V19" s="82"/>
      <c r="W19" s="80" t="str">
        <f>IF(P19=0,"-",V19/P19)</f>
        <v>-</v>
      </c>
      <c r="X19" s="335"/>
      <c r="Y19" s="336" t="str">
        <f>IFERROR(X19/P19,"-")</f>
        <v>-</v>
      </c>
      <c r="Z19" s="336" t="str">
        <f>IFERROR(X19/V19,"-")</f>
        <v>-</v>
      </c>
      <c r="AA19" s="330"/>
      <c r="AB19" s="83"/>
      <c r="AC19" s="77"/>
      <c r="AD19" s="92"/>
      <c r="AE19" s="93" t="str">
        <f>IF(P19=0,"",IF(AD19=0,"",(AD19/P19)))</f>
        <v/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 t="str">
        <f>IF(P19=0,"",IF(AM19=0,"",(AM19/P19)))</f>
        <v/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 t="str">
        <f>IF(P19=0,"",IF(AV19=0,"",(AV19/P19)))</f>
        <v/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 t="str">
        <f>IF(P19=0,"",IF(BE19=0,"",(BE19/P19)))</f>
        <v/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 t="str">
        <f>IF(P19=0,"",IF(BN19=0,"",(BN19/P19)))</f>
        <v/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 t="str">
        <f>IF(P19=0,"",IF(BW19=0,"",(BW19/P19)))</f>
        <v/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 t="str">
        <f>IF(P19=0,"",IF(CF19=0,"",(CF19/P19)))</f>
        <v/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/>
      <c r="CP19" s="139"/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</v>
      </c>
      <c r="B20" s="347" t="s">
        <v>332</v>
      </c>
      <c r="C20" s="347" t="s">
        <v>319</v>
      </c>
      <c r="D20" s="347" t="s">
        <v>303</v>
      </c>
      <c r="E20" s="347"/>
      <c r="F20" s="347" t="s">
        <v>297</v>
      </c>
      <c r="G20" s="88" t="s">
        <v>333</v>
      </c>
      <c r="H20" s="88" t="s">
        <v>306</v>
      </c>
      <c r="I20" s="88" t="s">
        <v>334</v>
      </c>
      <c r="J20" s="330">
        <v>170000</v>
      </c>
      <c r="K20" s="79"/>
      <c r="L20" s="79"/>
      <c r="M20" s="79"/>
      <c r="N20" s="89"/>
      <c r="O20" s="90"/>
      <c r="P20" s="91">
        <f>N20+O20</f>
        <v>0</v>
      </c>
      <c r="Q20" s="80" t="str">
        <f>IFERROR(P20/M20,"-")</f>
        <v>-</v>
      </c>
      <c r="R20" s="79"/>
      <c r="S20" s="79"/>
      <c r="T20" s="80" t="str">
        <f>IFERROR(R20/(P20),"-")</f>
        <v>-</v>
      </c>
      <c r="U20" s="336" t="str">
        <f>IFERROR(J20/SUM(N20:O21),"-")</f>
        <v>-</v>
      </c>
      <c r="V20" s="82"/>
      <c r="W20" s="80" t="str">
        <f>IF(P20=0,"-",V20/P20)</f>
        <v>-</v>
      </c>
      <c r="X20" s="335"/>
      <c r="Y20" s="336" t="str">
        <f>IFERROR(X20/P20,"-")</f>
        <v>-</v>
      </c>
      <c r="Z20" s="336" t="str">
        <f>IFERROR(X20/V20,"-")</f>
        <v>-</v>
      </c>
      <c r="AA20" s="330">
        <f>SUM(X20:X21)-SUM(J20:J21)</f>
        <v>-170000</v>
      </c>
      <c r="AB20" s="83">
        <f>SUM(X20:X21)/SUM(J20:J21)</f>
        <v>0</v>
      </c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/>
      <c r="CP20" s="139"/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335</v>
      </c>
      <c r="C21" s="347"/>
      <c r="D21" s="347"/>
      <c r="E21" s="347"/>
      <c r="F21" s="347" t="s">
        <v>80</v>
      </c>
      <c r="G21" s="88"/>
      <c r="H21" s="88"/>
      <c r="I21" s="88" t="s">
        <v>82</v>
      </c>
      <c r="J21" s="330"/>
      <c r="K21" s="79"/>
      <c r="L21" s="79"/>
      <c r="M21" s="79"/>
      <c r="N21" s="89"/>
      <c r="O21" s="90"/>
      <c r="P21" s="91">
        <f>N21+O21</f>
        <v>0</v>
      </c>
      <c r="Q21" s="80" t="str">
        <f>IFERROR(P21/M21,"-")</f>
        <v>-</v>
      </c>
      <c r="R21" s="79"/>
      <c r="S21" s="79"/>
      <c r="T21" s="80" t="str">
        <f>IFERROR(R21/(P21),"-")</f>
        <v>-</v>
      </c>
      <c r="U21" s="336"/>
      <c r="V21" s="82"/>
      <c r="W21" s="80" t="str">
        <f>IF(P21=0,"-",V21/P21)</f>
        <v>-</v>
      </c>
      <c r="X21" s="335"/>
      <c r="Y21" s="336" t="str">
        <f>IFERROR(X21/P21,"-")</f>
        <v>-</v>
      </c>
      <c r="Z21" s="336" t="str">
        <f>IFERROR(X21/V21,"-")</f>
        <v>-</v>
      </c>
      <c r="AA21" s="33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/>
      <c r="CP21" s="139"/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</v>
      </c>
      <c r="B22" s="347" t="s">
        <v>336</v>
      </c>
      <c r="C22" s="347" t="s">
        <v>247</v>
      </c>
      <c r="D22" s="347" t="s">
        <v>303</v>
      </c>
      <c r="E22" s="347"/>
      <c r="F22" s="347" t="s">
        <v>297</v>
      </c>
      <c r="G22" s="88" t="s">
        <v>337</v>
      </c>
      <c r="H22" s="88" t="s">
        <v>338</v>
      </c>
      <c r="I22" s="88" t="s">
        <v>334</v>
      </c>
      <c r="J22" s="330">
        <v>80000</v>
      </c>
      <c r="K22" s="79"/>
      <c r="L22" s="79"/>
      <c r="M22" s="79"/>
      <c r="N22" s="89"/>
      <c r="O22" s="90"/>
      <c r="P22" s="91">
        <f>N22+O22</f>
        <v>0</v>
      </c>
      <c r="Q22" s="80" t="str">
        <f>IFERROR(P22/M22,"-")</f>
        <v>-</v>
      </c>
      <c r="R22" s="79"/>
      <c r="S22" s="79"/>
      <c r="T22" s="80" t="str">
        <f>IFERROR(R22/(P22),"-")</f>
        <v>-</v>
      </c>
      <c r="U22" s="336" t="str">
        <f>IFERROR(J22/SUM(N22:O23),"-")</f>
        <v>-</v>
      </c>
      <c r="V22" s="82"/>
      <c r="W22" s="80" t="str">
        <f>IF(P22=0,"-",V22/P22)</f>
        <v>-</v>
      </c>
      <c r="X22" s="335"/>
      <c r="Y22" s="336" t="str">
        <f>IFERROR(X22/P22,"-")</f>
        <v>-</v>
      </c>
      <c r="Z22" s="336" t="str">
        <f>IFERROR(X22/V22,"-")</f>
        <v>-</v>
      </c>
      <c r="AA22" s="330">
        <f>SUM(X22:X23)-SUM(J22:J23)</f>
        <v>-80000</v>
      </c>
      <c r="AB22" s="83">
        <f>SUM(X22:X23)/SUM(J22:J23)</f>
        <v>0</v>
      </c>
      <c r="AC22" s="77"/>
      <c r="AD22" s="92"/>
      <c r="AE22" s="93" t="str">
        <f>IF(P22=0,"",IF(AD22=0,"",(AD22/P22)))</f>
        <v/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 t="str">
        <f>IF(P22=0,"",IF(AM22=0,"",(AM22/P22)))</f>
        <v/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 t="str">
        <f>IF(P22=0,"",IF(AV22=0,"",(AV22/P22)))</f>
        <v/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 t="str">
        <f>IF(P22=0,"",IF(BE22=0,"",(BE22/P22)))</f>
        <v/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 t="str">
        <f>IF(P22=0,"",IF(BN22=0,"",(BN22/P22)))</f>
        <v/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 t="str">
        <f>IF(P22=0,"",IF(BW22=0,"",(BW22/P22)))</f>
        <v/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 t="str">
        <f>IF(P22=0,"",IF(CF22=0,"",(CF22/P22)))</f>
        <v/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/>
      <c r="CP22" s="139"/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339</v>
      </c>
      <c r="C23" s="347"/>
      <c r="D23" s="347"/>
      <c r="E23" s="347"/>
      <c r="F23" s="347" t="s">
        <v>80</v>
      </c>
      <c r="G23" s="88"/>
      <c r="H23" s="88"/>
      <c r="I23" s="88" t="s">
        <v>82</v>
      </c>
      <c r="J23" s="330"/>
      <c r="K23" s="79"/>
      <c r="L23" s="79"/>
      <c r="M23" s="79"/>
      <c r="N23" s="89"/>
      <c r="O23" s="90"/>
      <c r="P23" s="91">
        <f>N23+O23</f>
        <v>0</v>
      </c>
      <c r="Q23" s="80" t="str">
        <f>IFERROR(P23/M23,"-")</f>
        <v>-</v>
      </c>
      <c r="R23" s="79"/>
      <c r="S23" s="79"/>
      <c r="T23" s="80" t="str">
        <f>IFERROR(R23/(P23),"-")</f>
        <v>-</v>
      </c>
      <c r="U23" s="336"/>
      <c r="V23" s="82"/>
      <c r="W23" s="80" t="str">
        <f>IF(P23=0,"-",V23/P23)</f>
        <v>-</v>
      </c>
      <c r="X23" s="335"/>
      <c r="Y23" s="336" t="str">
        <f>IFERROR(X23/P23,"-")</f>
        <v>-</v>
      </c>
      <c r="Z23" s="336" t="str">
        <f>IFERROR(X23/V23,"-")</f>
        <v>-</v>
      </c>
      <c r="AA23" s="330"/>
      <c r="AB23" s="83"/>
      <c r="AC23" s="77"/>
      <c r="AD23" s="92"/>
      <c r="AE23" s="93" t="str">
        <f>IF(P23=0,"",IF(AD23=0,"",(AD23/P23)))</f>
        <v/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 t="str">
        <f>IF(P23=0,"",IF(AM23=0,"",(AM23/P23)))</f>
        <v/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 t="str">
        <f>IF(P23=0,"",IF(AV23=0,"",(AV23/P23)))</f>
        <v/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 t="str">
        <f>IF(P23=0,"",IF(BE23=0,"",(BE23/P23)))</f>
        <v/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 t="str">
        <f>IF(P23=0,"",IF(BN23=0,"",(BN23/P23)))</f>
        <v/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 t="str">
        <f>IF(P23=0,"",IF(BW23=0,"",(BW23/P23)))</f>
        <v/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 t="str">
        <f>IF(P23=0,"",IF(CF23=0,"",(CF23/P23)))</f>
        <v/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/>
      <c r="CP23" s="139"/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</v>
      </c>
      <c r="B24" s="347" t="s">
        <v>340</v>
      </c>
      <c r="C24" s="347" t="s">
        <v>341</v>
      </c>
      <c r="D24" s="347" t="s">
        <v>295</v>
      </c>
      <c r="E24" s="347" t="s">
        <v>342</v>
      </c>
      <c r="F24" s="347" t="s">
        <v>297</v>
      </c>
      <c r="G24" s="88" t="s">
        <v>343</v>
      </c>
      <c r="H24" s="88" t="s">
        <v>306</v>
      </c>
      <c r="I24" s="88" t="s">
        <v>344</v>
      </c>
      <c r="J24" s="330">
        <v>75000</v>
      </c>
      <c r="K24" s="79"/>
      <c r="L24" s="79"/>
      <c r="M24" s="79"/>
      <c r="N24" s="89"/>
      <c r="O24" s="90"/>
      <c r="P24" s="91">
        <f>N24+O24</f>
        <v>0</v>
      </c>
      <c r="Q24" s="80" t="str">
        <f>IFERROR(P24/M24,"-")</f>
        <v>-</v>
      </c>
      <c r="R24" s="79"/>
      <c r="S24" s="79"/>
      <c r="T24" s="80" t="str">
        <f>IFERROR(R24/(P24),"-")</f>
        <v>-</v>
      </c>
      <c r="U24" s="336" t="str">
        <f>IFERROR(J24/SUM(N24:O25),"-")</f>
        <v>-</v>
      </c>
      <c r="V24" s="82"/>
      <c r="W24" s="80" t="str">
        <f>IF(P24=0,"-",V24/P24)</f>
        <v>-</v>
      </c>
      <c r="X24" s="335"/>
      <c r="Y24" s="336" t="str">
        <f>IFERROR(X24/P24,"-")</f>
        <v>-</v>
      </c>
      <c r="Z24" s="336" t="str">
        <f>IFERROR(X24/V24,"-")</f>
        <v>-</v>
      </c>
      <c r="AA24" s="330">
        <f>SUM(X24:X25)-SUM(J24:J25)</f>
        <v>-75000</v>
      </c>
      <c r="AB24" s="83">
        <f>SUM(X24:X25)/SUM(J24:J25)</f>
        <v>0</v>
      </c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/>
      <c r="CP24" s="139"/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345</v>
      </c>
      <c r="C25" s="347"/>
      <c r="D25" s="347"/>
      <c r="E25" s="347"/>
      <c r="F25" s="347" t="s">
        <v>80</v>
      </c>
      <c r="G25" s="88"/>
      <c r="H25" s="88"/>
      <c r="I25" s="88" t="s">
        <v>82</v>
      </c>
      <c r="J25" s="330"/>
      <c r="K25" s="79"/>
      <c r="L25" s="79"/>
      <c r="M25" s="79"/>
      <c r="N25" s="89"/>
      <c r="O25" s="90"/>
      <c r="P25" s="91">
        <f>N25+O25</f>
        <v>0</v>
      </c>
      <c r="Q25" s="80" t="str">
        <f>IFERROR(P25/M25,"-")</f>
        <v>-</v>
      </c>
      <c r="R25" s="79"/>
      <c r="S25" s="79"/>
      <c r="T25" s="80" t="str">
        <f>IFERROR(R25/(P25),"-")</f>
        <v>-</v>
      </c>
      <c r="U25" s="336"/>
      <c r="V25" s="82"/>
      <c r="W25" s="80" t="str">
        <f>IF(P25=0,"-",V25/P25)</f>
        <v>-</v>
      </c>
      <c r="X25" s="335"/>
      <c r="Y25" s="336" t="str">
        <f>IFERROR(X25/P25,"-")</f>
        <v>-</v>
      </c>
      <c r="Z25" s="336" t="str">
        <f>IFERROR(X25/V25,"-")</f>
        <v>-</v>
      </c>
      <c r="AA25" s="330"/>
      <c r="AB25" s="83"/>
      <c r="AC25" s="77"/>
      <c r="AD25" s="92"/>
      <c r="AE25" s="93" t="str">
        <f>IF(P25=0,"",IF(AD25=0,"",(AD25/P25)))</f>
        <v/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 t="str">
        <f>IF(P25=0,"",IF(AM25=0,"",(AM25/P25)))</f>
        <v/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 t="str">
        <f>IF(P25=0,"",IF(AV25=0,"",(AV25/P25)))</f>
        <v/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 t="str">
        <f>IF(P25=0,"",IF(BE25=0,"",(BE25/P25)))</f>
        <v/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 t="str">
        <f>IF(P25=0,"",IF(BN25=0,"",(BN25/P25)))</f>
        <v/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 t="str">
        <f>IF(P25=0,"",IF(BW25=0,"",(BW25/P25)))</f>
        <v/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 t="str">
        <f>IF(P25=0,"",IF(CF25=0,"",(CF25/P25)))</f>
        <v/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/>
      <c r="CP25" s="139"/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0</v>
      </c>
      <c r="B26" s="347" t="s">
        <v>346</v>
      </c>
      <c r="C26" s="347" t="s">
        <v>341</v>
      </c>
      <c r="D26" s="347" t="s">
        <v>303</v>
      </c>
      <c r="E26" s="347" t="s">
        <v>347</v>
      </c>
      <c r="F26" s="347" t="s">
        <v>297</v>
      </c>
      <c r="G26" s="88" t="s">
        <v>348</v>
      </c>
      <c r="H26" s="88" t="s">
        <v>306</v>
      </c>
      <c r="I26" s="88" t="s">
        <v>344</v>
      </c>
      <c r="J26" s="330">
        <v>75000</v>
      </c>
      <c r="K26" s="79"/>
      <c r="L26" s="79"/>
      <c r="M26" s="79"/>
      <c r="N26" s="89"/>
      <c r="O26" s="90"/>
      <c r="P26" s="91">
        <f>N26+O26</f>
        <v>0</v>
      </c>
      <c r="Q26" s="80" t="str">
        <f>IFERROR(P26/M26,"-")</f>
        <v>-</v>
      </c>
      <c r="R26" s="79"/>
      <c r="S26" s="79"/>
      <c r="T26" s="80" t="str">
        <f>IFERROR(R26/(P26),"-")</f>
        <v>-</v>
      </c>
      <c r="U26" s="336" t="str">
        <f>IFERROR(J26/SUM(N26:O27),"-")</f>
        <v>-</v>
      </c>
      <c r="V26" s="82"/>
      <c r="W26" s="80" t="str">
        <f>IF(P26=0,"-",V26/P26)</f>
        <v>-</v>
      </c>
      <c r="X26" s="335"/>
      <c r="Y26" s="336" t="str">
        <f>IFERROR(X26/P26,"-")</f>
        <v>-</v>
      </c>
      <c r="Z26" s="336" t="str">
        <f>IFERROR(X26/V26,"-")</f>
        <v>-</v>
      </c>
      <c r="AA26" s="330">
        <f>SUM(X26:X27)-SUM(J26:J27)</f>
        <v>-75000</v>
      </c>
      <c r="AB26" s="83">
        <f>SUM(X26:X27)/SUM(J26:J27)</f>
        <v>0</v>
      </c>
      <c r="AC26" s="77"/>
      <c r="AD26" s="92"/>
      <c r="AE26" s="93" t="str">
        <f>IF(P26=0,"",IF(AD26=0,"",(AD26/P26)))</f>
        <v/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 t="str">
        <f>IF(P26=0,"",IF(AM26=0,"",(AM26/P26)))</f>
        <v/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 t="str">
        <f>IF(P26=0,"",IF(AV26=0,"",(AV26/P26)))</f>
        <v/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 t="str">
        <f>IF(P26=0,"",IF(BE26=0,"",(BE26/P26)))</f>
        <v/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 t="str">
        <f>IF(P26=0,"",IF(BN26=0,"",(BN26/P26)))</f>
        <v/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 t="str">
        <f>IF(P26=0,"",IF(BW26=0,"",(BW26/P26)))</f>
        <v/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 t="str">
        <f>IF(P26=0,"",IF(CF26=0,"",(CF26/P26)))</f>
        <v/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/>
      <c r="CP26" s="139"/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349</v>
      </c>
      <c r="C27" s="347"/>
      <c r="D27" s="347"/>
      <c r="E27" s="347"/>
      <c r="F27" s="347" t="s">
        <v>80</v>
      </c>
      <c r="G27" s="88"/>
      <c r="H27" s="88"/>
      <c r="I27" s="88" t="s">
        <v>82</v>
      </c>
      <c r="J27" s="330"/>
      <c r="K27" s="79"/>
      <c r="L27" s="79"/>
      <c r="M27" s="79"/>
      <c r="N27" s="89"/>
      <c r="O27" s="90"/>
      <c r="P27" s="91">
        <f>N27+O27</f>
        <v>0</v>
      </c>
      <c r="Q27" s="80" t="str">
        <f>IFERROR(P27/M27,"-")</f>
        <v>-</v>
      </c>
      <c r="R27" s="79"/>
      <c r="S27" s="79"/>
      <c r="T27" s="80" t="str">
        <f>IFERROR(R27/(P27),"-")</f>
        <v>-</v>
      </c>
      <c r="U27" s="336"/>
      <c r="V27" s="82"/>
      <c r="W27" s="80" t="str">
        <f>IF(P27=0,"-",V27/P27)</f>
        <v>-</v>
      </c>
      <c r="X27" s="335"/>
      <c r="Y27" s="336" t="str">
        <f>IFERROR(X27/P27,"-")</f>
        <v>-</v>
      </c>
      <c r="Z27" s="336" t="str">
        <f>IFERROR(X27/V27,"-")</f>
        <v>-</v>
      </c>
      <c r="AA27" s="330"/>
      <c r="AB27" s="83"/>
      <c r="AC27" s="77"/>
      <c r="AD27" s="92"/>
      <c r="AE27" s="93" t="str">
        <f>IF(P27=0,"",IF(AD27=0,"",(AD27/P27)))</f>
        <v/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 t="str">
        <f>IF(P27=0,"",IF(AM27=0,"",(AM27/P27)))</f>
        <v/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 t="str">
        <f>IF(P27=0,"",IF(AV27=0,"",(AV27/P27)))</f>
        <v/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 t="str">
        <f>IF(P27=0,"",IF(BE27=0,"",(BE27/P27)))</f>
        <v/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 t="str">
        <f>IF(P27=0,"",IF(BN27=0,"",(BN27/P27)))</f>
        <v/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 t="str">
        <f>IF(P27=0,"",IF(BW27=0,"",(BW27/P27)))</f>
        <v/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 t="str">
        <f>IF(P27=0,"",IF(CF27=0,"",(CF27/P27)))</f>
        <v/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/>
      <c r="CP27" s="139"/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</v>
      </c>
      <c r="B28" s="347" t="s">
        <v>350</v>
      </c>
      <c r="C28" s="347" t="s">
        <v>319</v>
      </c>
      <c r="D28" s="347" t="s">
        <v>303</v>
      </c>
      <c r="E28" s="347"/>
      <c r="F28" s="347" t="s">
        <v>297</v>
      </c>
      <c r="G28" s="88" t="s">
        <v>351</v>
      </c>
      <c r="H28" s="88" t="s">
        <v>352</v>
      </c>
      <c r="I28" s="88" t="s">
        <v>353</v>
      </c>
      <c r="J28" s="330">
        <v>100000</v>
      </c>
      <c r="K28" s="79"/>
      <c r="L28" s="79"/>
      <c r="M28" s="79"/>
      <c r="N28" s="89"/>
      <c r="O28" s="90"/>
      <c r="P28" s="91">
        <f>N28+O28</f>
        <v>0</v>
      </c>
      <c r="Q28" s="80" t="str">
        <f>IFERROR(P28/M28,"-")</f>
        <v>-</v>
      </c>
      <c r="R28" s="79"/>
      <c r="S28" s="79"/>
      <c r="T28" s="80" t="str">
        <f>IFERROR(R28/(P28),"-")</f>
        <v>-</v>
      </c>
      <c r="U28" s="336" t="str">
        <f>IFERROR(J28/SUM(N28:O29),"-")</f>
        <v>-</v>
      </c>
      <c r="V28" s="82"/>
      <c r="W28" s="80" t="str">
        <f>IF(P28=0,"-",V28/P28)</f>
        <v>-</v>
      </c>
      <c r="X28" s="335"/>
      <c r="Y28" s="336" t="str">
        <f>IFERROR(X28/P28,"-")</f>
        <v>-</v>
      </c>
      <c r="Z28" s="336" t="str">
        <f>IFERROR(X28/V28,"-")</f>
        <v>-</v>
      </c>
      <c r="AA28" s="330">
        <f>SUM(X28:X29)-SUM(J28:J29)</f>
        <v>-100000</v>
      </c>
      <c r="AB28" s="83">
        <f>SUM(X28:X29)/SUM(J28:J29)</f>
        <v>0</v>
      </c>
      <c r="AC28" s="77"/>
      <c r="AD28" s="92"/>
      <c r="AE28" s="93" t="str">
        <f>IF(P28=0,"",IF(AD28=0,"",(AD28/P28)))</f>
        <v/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 t="str">
        <f>IF(P28=0,"",IF(AM28=0,"",(AM28/P28)))</f>
        <v/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 t="str">
        <f>IF(P28=0,"",IF(AV28=0,"",(AV28/P28)))</f>
        <v/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 t="str">
        <f>IF(P28=0,"",IF(BE28=0,"",(BE28/P28)))</f>
        <v/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 t="str">
        <f>IF(P28=0,"",IF(BN28=0,"",(BN28/P28)))</f>
        <v/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 t="str">
        <f>IF(P28=0,"",IF(BW28=0,"",(BW28/P28)))</f>
        <v/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 t="str">
        <f>IF(P28=0,"",IF(CF28=0,"",(CF28/P28)))</f>
        <v/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/>
      <c r="CP28" s="139"/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354</v>
      </c>
      <c r="C29" s="347"/>
      <c r="D29" s="347"/>
      <c r="E29" s="347"/>
      <c r="F29" s="347" t="s">
        <v>80</v>
      </c>
      <c r="G29" s="88"/>
      <c r="H29" s="88"/>
      <c r="I29" s="88" t="s">
        <v>82</v>
      </c>
      <c r="J29" s="330"/>
      <c r="K29" s="79"/>
      <c r="L29" s="79"/>
      <c r="M29" s="79"/>
      <c r="N29" s="89"/>
      <c r="O29" s="90"/>
      <c r="P29" s="91">
        <f>N29+O29</f>
        <v>0</v>
      </c>
      <c r="Q29" s="80" t="str">
        <f>IFERROR(P29/M29,"-")</f>
        <v>-</v>
      </c>
      <c r="R29" s="79"/>
      <c r="S29" s="79"/>
      <c r="T29" s="80" t="str">
        <f>IFERROR(R29/(P29),"-")</f>
        <v>-</v>
      </c>
      <c r="U29" s="336"/>
      <c r="V29" s="82"/>
      <c r="W29" s="80" t="str">
        <f>IF(P29=0,"-",V29/P29)</f>
        <v>-</v>
      </c>
      <c r="X29" s="335"/>
      <c r="Y29" s="336" t="str">
        <f>IFERROR(X29/P29,"-")</f>
        <v>-</v>
      </c>
      <c r="Z29" s="336" t="str">
        <f>IFERROR(X29/V29,"-")</f>
        <v>-</v>
      </c>
      <c r="AA29" s="330"/>
      <c r="AB29" s="83"/>
      <c r="AC29" s="77"/>
      <c r="AD29" s="92"/>
      <c r="AE29" s="93" t="str">
        <f>IF(P29=0,"",IF(AD29=0,"",(AD29/P29)))</f>
        <v/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 t="str">
        <f>IF(P29=0,"",IF(AM29=0,"",(AM29/P29)))</f>
        <v/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 t="str">
        <f>IF(P29=0,"",IF(AV29=0,"",(AV29/P29)))</f>
        <v/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 t="str">
        <f>IF(P29=0,"",IF(BE29=0,"",(BE29/P29)))</f>
        <v/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 t="str">
        <f>IF(P29=0,"",IF(BN29=0,"",(BN29/P29)))</f>
        <v/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/>
      <c r="BX29" s="125" t="str">
        <f>IF(P29=0,"",IF(BW29=0,"",(BW29/P29)))</f>
        <v/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 t="str">
        <f>IF(P29=0,"",IF(CF29=0,"",(CF29/P29)))</f>
        <v/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/>
      <c r="CP29" s="139"/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</v>
      </c>
      <c r="B30" s="347" t="s">
        <v>355</v>
      </c>
      <c r="C30" s="347" t="s">
        <v>319</v>
      </c>
      <c r="D30" s="347" t="s">
        <v>295</v>
      </c>
      <c r="E30" s="347" t="s">
        <v>324</v>
      </c>
      <c r="F30" s="347" t="s">
        <v>297</v>
      </c>
      <c r="G30" s="88" t="s">
        <v>356</v>
      </c>
      <c r="H30" s="88" t="s">
        <v>299</v>
      </c>
      <c r="I30" s="88" t="s">
        <v>357</v>
      </c>
      <c r="J30" s="330">
        <v>110000</v>
      </c>
      <c r="K30" s="79"/>
      <c r="L30" s="79"/>
      <c r="M30" s="79"/>
      <c r="N30" s="89"/>
      <c r="O30" s="90"/>
      <c r="P30" s="91">
        <f>N30+O30</f>
        <v>0</v>
      </c>
      <c r="Q30" s="80" t="str">
        <f>IFERROR(P30/M30,"-")</f>
        <v>-</v>
      </c>
      <c r="R30" s="79"/>
      <c r="S30" s="79"/>
      <c r="T30" s="80" t="str">
        <f>IFERROR(R30/(P30),"-")</f>
        <v>-</v>
      </c>
      <c r="U30" s="336" t="str">
        <f>IFERROR(J30/SUM(N30:O31),"-")</f>
        <v>-</v>
      </c>
      <c r="V30" s="82"/>
      <c r="W30" s="80" t="str">
        <f>IF(P30=0,"-",V30/P30)</f>
        <v>-</v>
      </c>
      <c r="X30" s="335"/>
      <c r="Y30" s="336" t="str">
        <f>IFERROR(X30/P30,"-")</f>
        <v>-</v>
      </c>
      <c r="Z30" s="336" t="str">
        <f>IFERROR(X30/V30,"-")</f>
        <v>-</v>
      </c>
      <c r="AA30" s="330">
        <f>SUM(X30:X31)-SUM(J30:J31)</f>
        <v>-110000</v>
      </c>
      <c r="AB30" s="83">
        <f>SUM(X30:X31)/SUM(J30:J31)</f>
        <v>0</v>
      </c>
      <c r="AC30" s="77"/>
      <c r="AD30" s="92"/>
      <c r="AE30" s="93" t="str">
        <f>IF(P30=0,"",IF(AD30=0,"",(AD30/P30)))</f>
        <v/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 t="str">
        <f>IF(P30=0,"",IF(AM30=0,"",(AM30/P30)))</f>
        <v/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 t="str">
        <f>IF(P30=0,"",IF(AV30=0,"",(AV30/P30)))</f>
        <v/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 t="str">
        <f>IF(P30=0,"",IF(BE30=0,"",(BE30/P30)))</f>
        <v/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 t="str">
        <f>IF(P30=0,"",IF(BN30=0,"",(BN30/P30)))</f>
        <v/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 t="str">
        <f>IF(P30=0,"",IF(BW30=0,"",(BW30/P30)))</f>
        <v/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 t="str">
        <f>IF(P30=0,"",IF(CF30=0,"",(CF30/P30)))</f>
        <v/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/>
      <c r="CP30" s="139"/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358</v>
      </c>
      <c r="C31" s="347"/>
      <c r="D31" s="347"/>
      <c r="E31" s="347"/>
      <c r="F31" s="347" t="s">
        <v>80</v>
      </c>
      <c r="G31" s="88"/>
      <c r="H31" s="88"/>
      <c r="I31" s="88" t="s">
        <v>82</v>
      </c>
      <c r="J31" s="330"/>
      <c r="K31" s="79"/>
      <c r="L31" s="79"/>
      <c r="M31" s="79"/>
      <c r="N31" s="89"/>
      <c r="O31" s="90"/>
      <c r="P31" s="91">
        <f>N31+O31</f>
        <v>0</v>
      </c>
      <c r="Q31" s="80" t="str">
        <f>IFERROR(P31/M31,"-")</f>
        <v>-</v>
      </c>
      <c r="R31" s="79"/>
      <c r="S31" s="79"/>
      <c r="T31" s="80" t="str">
        <f>IFERROR(R31/(P31),"-")</f>
        <v>-</v>
      </c>
      <c r="U31" s="336"/>
      <c r="V31" s="82"/>
      <c r="W31" s="80" t="str">
        <f>IF(P31=0,"-",V31/P31)</f>
        <v>-</v>
      </c>
      <c r="X31" s="335"/>
      <c r="Y31" s="336" t="str">
        <f>IFERROR(X31/P31,"-")</f>
        <v>-</v>
      </c>
      <c r="Z31" s="336" t="str">
        <f>IFERROR(X31/V31,"-")</f>
        <v>-</v>
      </c>
      <c r="AA31" s="330"/>
      <c r="AB31" s="83"/>
      <c r="AC31" s="77"/>
      <c r="AD31" s="92"/>
      <c r="AE31" s="93" t="str">
        <f>IF(P31=0,"",IF(AD31=0,"",(AD31/P31)))</f>
        <v/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 t="str">
        <f>IF(P31=0,"",IF(AM31=0,"",(AM31/P31)))</f>
        <v/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 t="str">
        <f>IF(P31=0,"",IF(AV31=0,"",(AV31/P31)))</f>
        <v/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 t="str">
        <f>IF(P31=0,"",IF(BE31=0,"",(BE31/P31)))</f>
        <v/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 t="str">
        <f>IF(P31=0,"",IF(BN31=0,"",(BN31/P31)))</f>
        <v/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 t="str">
        <f>IF(P31=0,"",IF(BW31=0,"",(BW31/P31)))</f>
        <v/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 t="str">
        <f>IF(P31=0,"",IF(CF31=0,"",(CF31/P31)))</f>
        <v/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/>
      <c r="CP31" s="139"/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</v>
      </c>
      <c r="B32" s="347" t="s">
        <v>359</v>
      </c>
      <c r="C32" s="347" t="s">
        <v>302</v>
      </c>
      <c r="D32" s="347" t="s">
        <v>303</v>
      </c>
      <c r="E32" s="347"/>
      <c r="F32" s="347" t="s">
        <v>297</v>
      </c>
      <c r="G32" s="88" t="s">
        <v>360</v>
      </c>
      <c r="H32" s="88" t="s">
        <v>306</v>
      </c>
      <c r="I32" s="88" t="s">
        <v>361</v>
      </c>
      <c r="J32" s="330">
        <v>80000</v>
      </c>
      <c r="K32" s="79"/>
      <c r="L32" s="79"/>
      <c r="M32" s="79"/>
      <c r="N32" s="89"/>
      <c r="O32" s="90"/>
      <c r="P32" s="91">
        <f>N32+O32</f>
        <v>0</v>
      </c>
      <c r="Q32" s="80" t="str">
        <f>IFERROR(P32/M32,"-")</f>
        <v>-</v>
      </c>
      <c r="R32" s="79"/>
      <c r="S32" s="79"/>
      <c r="T32" s="80" t="str">
        <f>IFERROR(R32/(P32),"-")</f>
        <v>-</v>
      </c>
      <c r="U32" s="336" t="str">
        <f>IFERROR(J32/SUM(N32:O33),"-")</f>
        <v>-</v>
      </c>
      <c r="V32" s="82"/>
      <c r="W32" s="80" t="str">
        <f>IF(P32=0,"-",V32/P32)</f>
        <v>-</v>
      </c>
      <c r="X32" s="335"/>
      <c r="Y32" s="336" t="str">
        <f>IFERROR(X32/P32,"-")</f>
        <v>-</v>
      </c>
      <c r="Z32" s="336" t="str">
        <f>IFERROR(X32/V32,"-")</f>
        <v>-</v>
      </c>
      <c r="AA32" s="330">
        <f>SUM(X32:X33)-SUM(J32:J33)</f>
        <v>-80000</v>
      </c>
      <c r="AB32" s="83">
        <f>SUM(X32:X33)/SUM(J32:J33)</f>
        <v>0</v>
      </c>
      <c r="AC32" s="77"/>
      <c r="AD32" s="92"/>
      <c r="AE32" s="93" t="str">
        <f>IF(P32=0,"",IF(AD32=0,"",(AD32/P32)))</f>
        <v/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 t="str">
        <f>IF(P32=0,"",IF(AM32=0,"",(AM32/P32)))</f>
        <v/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 t="str">
        <f>IF(P32=0,"",IF(AV32=0,"",(AV32/P32)))</f>
        <v/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 t="str">
        <f>IF(P32=0,"",IF(BE32=0,"",(BE32/P32)))</f>
        <v/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 t="str">
        <f>IF(P32=0,"",IF(BN32=0,"",(BN32/P32)))</f>
        <v/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 t="str">
        <f>IF(P32=0,"",IF(BW32=0,"",(BW32/P32)))</f>
        <v/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 t="str">
        <f>IF(P32=0,"",IF(CF32=0,"",(CF32/P32)))</f>
        <v/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/>
      <c r="CP32" s="139"/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362</v>
      </c>
      <c r="C33" s="347"/>
      <c r="D33" s="347"/>
      <c r="E33" s="347"/>
      <c r="F33" s="347" t="s">
        <v>80</v>
      </c>
      <c r="G33" s="88"/>
      <c r="H33" s="88"/>
      <c r="I33" s="88" t="s">
        <v>82</v>
      </c>
      <c r="J33" s="330"/>
      <c r="K33" s="79"/>
      <c r="L33" s="79"/>
      <c r="M33" s="79"/>
      <c r="N33" s="89"/>
      <c r="O33" s="90"/>
      <c r="P33" s="91">
        <f>N33+O33</f>
        <v>0</v>
      </c>
      <c r="Q33" s="80" t="str">
        <f>IFERROR(P33/M33,"-")</f>
        <v>-</v>
      </c>
      <c r="R33" s="79"/>
      <c r="S33" s="79"/>
      <c r="T33" s="80" t="str">
        <f>IFERROR(R33/(P33),"-")</f>
        <v>-</v>
      </c>
      <c r="U33" s="336"/>
      <c r="V33" s="82"/>
      <c r="W33" s="80" t="str">
        <f>IF(P33=0,"-",V33/P33)</f>
        <v>-</v>
      </c>
      <c r="X33" s="335"/>
      <c r="Y33" s="336" t="str">
        <f>IFERROR(X33/P33,"-")</f>
        <v>-</v>
      </c>
      <c r="Z33" s="336" t="str">
        <f>IFERROR(X33/V33,"-")</f>
        <v>-</v>
      </c>
      <c r="AA33" s="330"/>
      <c r="AB33" s="83"/>
      <c r="AC33" s="77"/>
      <c r="AD33" s="92"/>
      <c r="AE33" s="93" t="str">
        <f>IF(P33=0,"",IF(AD33=0,"",(AD33/P33)))</f>
        <v/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 t="str">
        <f>IF(P33=0,"",IF(AM33=0,"",(AM33/P33)))</f>
        <v/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 t="str">
        <f>IF(P33=0,"",IF(AV33=0,"",(AV33/P33)))</f>
        <v/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 t="str">
        <f>IF(P33=0,"",IF(BE33=0,"",(BE33/P33)))</f>
        <v/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 t="str">
        <f>IF(P33=0,"",IF(BN33=0,"",(BN33/P33)))</f>
        <v/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 t="str">
        <f>IF(P33=0,"",IF(BW33=0,"",(BW33/P33)))</f>
        <v/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 t="str">
        <f>IF(P33=0,"",IF(CF33=0,"",(CF33/P33)))</f>
        <v/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/>
      <c r="CP33" s="139"/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0</v>
      </c>
      <c r="B34" s="347" t="s">
        <v>363</v>
      </c>
      <c r="C34" s="347" t="s">
        <v>294</v>
      </c>
      <c r="D34" s="347" t="s">
        <v>295</v>
      </c>
      <c r="E34" s="347" t="s">
        <v>364</v>
      </c>
      <c r="F34" s="347" t="s">
        <v>297</v>
      </c>
      <c r="G34" s="88" t="s">
        <v>365</v>
      </c>
      <c r="H34" s="88" t="s">
        <v>338</v>
      </c>
      <c r="I34" s="88" t="s">
        <v>282</v>
      </c>
      <c r="J34" s="330">
        <v>75000</v>
      </c>
      <c r="K34" s="79"/>
      <c r="L34" s="79"/>
      <c r="M34" s="79"/>
      <c r="N34" s="89"/>
      <c r="O34" s="90"/>
      <c r="P34" s="91">
        <f>N34+O34</f>
        <v>0</v>
      </c>
      <c r="Q34" s="80" t="str">
        <f>IFERROR(P34/M34,"-")</f>
        <v>-</v>
      </c>
      <c r="R34" s="79"/>
      <c r="S34" s="79"/>
      <c r="T34" s="80" t="str">
        <f>IFERROR(R34/(P34),"-")</f>
        <v>-</v>
      </c>
      <c r="U34" s="336" t="str">
        <f>IFERROR(J34/SUM(N34:O35),"-")</f>
        <v>-</v>
      </c>
      <c r="V34" s="82"/>
      <c r="W34" s="80" t="str">
        <f>IF(P34=0,"-",V34/P34)</f>
        <v>-</v>
      </c>
      <c r="X34" s="335"/>
      <c r="Y34" s="336" t="str">
        <f>IFERROR(X34/P34,"-")</f>
        <v>-</v>
      </c>
      <c r="Z34" s="336" t="str">
        <f>IFERROR(X34/V34,"-")</f>
        <v>-</v>
      </c>
      <c r="AA34" s="330">
        <f>SUM(X34:X35)-SUM(J34:J35)</f>
        <v>-75000</v>
      </c>
      <c r="AB34" s="83">
        <f>SUM(X34:X35)/SUM(J34:J35)</f>
        <v>0</v>
      </c>
      <c r="AC34" s="77"/>
      <c r="AD34" s="92"/>
      <c r="AE34" s="93" t="str">
        <f>IF(P34=0,"",IF(AD34=0,"",(AD34/P34)))</f>
        <v/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 t="str">
        <f>IF(P34=0,"",IF(AM34=0,"",(AM34/P34)))</f>
        <v/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 t="str">
        <f>IF(P34=0,"",IF(AV34=0,"",(AV34/P34)))</f>
        <v/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 t="str">
        <f>IF(P34=0,"",IF(BE34=0,"",(BE34/P34)))</f>
        <v/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 t="str">
        <f>IF(P34=0,"",IF(BN34=0,"",(BN34/P34)))</f>
        <v/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 t="str">
        <f>IF(P34=0,"",IF(BW34=0,"",(BW34/P34)))</f>
        <v/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 t="str">
        <f>IF(P34=0,"",IF(CF34=0,"",(CF34/P34)))</f>
        <v/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/>
      <c r="CP34" s="139"/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366</v>
      </c>
      <c r="C35" s="347"/>
      <c r="D35" s="347"/>
      <c r="E35" s="347"/>
      <c r="F35" s="347" t="s">
        <v>80</v>
      </c>
      <c r="G35" s="88"/>
      <c r="H35" s="88"/>
      <c r="I35" s="88" t="s">
        <v>82</v>
      </c>
      <c r="J35" s="330"/>
      <c r="K35" s="79"/>
      <c r="L35" s="79"/>
      <c r="M35" s="79"/>
      <c r="N35" s="89"/>
      <c r="O35" s="90"/>
      <c r="P35" s="91">
        <f>N35+O35</f>
        <v>0</v>
      </c>
      <c r="Q35" s="80" t="str">
        <f>IFERROR(P35/M35,"-")</f>
        <v>-</v>
      </c>
      <c r="R35" s="79"/>
      <c r="S35" s="79"/>
      <c r="T35" s="80" t="str">
        <f>IFERROR(R35/(P35),"-")</f>
        <v>-</v>
      </c>
      <c r="U35" s="336"/>
      <c r="V35" s="82"/>
      <c r="W35" s="80" t="str">
        <f>IF(P35=0,"-",V35/P35)</f>
        <v>-</v>
      </c>
      <c r="X35" s="335"/>
      <c r="Y35" s="336" t="str">
        <f>IFERROR(X35/P35,"-")</f>
        <v>-</v>
      </c>
      <c r="Z35" s="336" t="str">
        <f>IFERROR(X35/V35,"-")</f>
        <v>-</v>
      </c>
      <c r="AA35" s="330"/>
      <c r="AB35" s="83"/>
      <c r="AC35" s="77"/>
      <c r="AD35" s="92"/>
      <c r="AE35" s="93" t="str">
        <f>IF(P35=0,"",IF(AD35=0,"",(AD35/P35)))</f>
        <v/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 t="str">
        <f>IF(P35=0,"",IF(AM35=0,"",(AM35/P35)))</f>
        <v/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 t="str">
        <f>IF(P35=0,"",IF(AV35=0,"",(AV35/P35)))</f>
        <v/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 t="str">
        <f>IF(P35=0,"",IF(BE35=0,"",(BE35/P35)))</f>
        <v/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 t="str">
        <f>IF(P35=0,"",IF(BN35=0,"",(BN35/P35)))</f>
        <v/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 t="str">
        <f>IF(P35=0,"",IF(BW35=0,"",(BW35/P35)))</f>
        <v/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 t="str">
        <f>IF(P35=0,"",IF(CF35=0,"",(CF35/P35)))</f>
        <v/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/>
      <c r="CP35" s="139"/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</v>
      </c>
      <c r="B36" s="347" t="s">
        <v>367</v>
      </c>
      <c r="C36" s="347" t="s">
        <v>341</v>
      </c>
      <c r="D36" s="347" t="s">
        <v>303</v>
      </c>
      <c r="E36" s="347" t="s">
        <v>368</v>
      </c>
      <c r="F36" s="347" t="s">
        <v>297</v>
      </c>
      <c r="G36" s="88" t="s">
        <v>369</v>
      </c>
      <c r="H36" s="88" t="s">
        <v>370</v>
      </c>
      <c r="I36" s="88" t="s">
        <v>282</v>
      </c>
      <c r="J36" s="330">
        <v>65000</v>
      </c>
      <c r="K36" s="79"/>
      <c r="L36" s="79"/>
      <c r="M36" s="79"/>
      <c r="N36" s="89"/>
      <c r="O36" s="90"/>
      <c r="P36" s="91">
        <f>N36+O36</f>
        <v>0</v>
      </c>
      <c r="Q36" s="80" t="str">
        <f>IFERROR(P36/M36,"-")</f>
        <v>-</v>
      </c>
      <c r="R36" s="79"/>
      <c r="S36" s="79"/>
      <c r="T36" s="80" t="str">
        <f>IFERROR(R36/(P36),"-")</f>
        <v>-</v>
      </c>
      <c r="U36" s="336" t="str">
        <f>IFERROR(J36/SUM(N36:O37),"-")</f>
        <v>-</v>
      </c>
      <c r="V36" s="82"/>
      <c r="W36" s="80" t="str">
        <f>IF(P36=0,"-",V36/P36)</f>
        <v>-</v>
      </c>
      <c r="X36" s="335"/>
      <c r="Y36" s="336" t="str">
        <f>IFERROR(X36/P36,"-")</f>
        <v>-</v>
      </c>
      <c r="Z36" s="336" t="str">
        <f>IFERROR(X36/V36,"-")</f>
        <v>-</v>
      </c>
      <c r="AA36" s="330">
        <f>SUM(X36:X37)-SUM(J36:J37)</f>
        <v>-65000</v>
      </c>
      <c r="AB36" s="83">
        <f>SUM(X36:X37)/SUM(J36:J37)</f>
        <v>0</v>
      </c>
      <c r="AC36" s="77"/>
      <c r="AD36" s="92"/>
      <c r="AE36" s="93" t="str">
        <f>IF(P36=0,"",IF(AD36=0,"",(AD36/P36)))</f>
        <v/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 t="str">
        <f>IF(P36=0,"",IF(AM36=0,"",(AM36/P36)))</f>
        <v/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 t="str">
        <f>IF(P36=0,"",IF(AV36=0,"",(AV36/P36)))</f>
        <v/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 t="str">
        <f>IF(P36=0,"",IF(BE36=0,"",(BE36/P36)))</f>
        <v/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 t="str">
        <f>IF(P36=0,"",IF(BN36=0,"",(BN36/P36)))</f>
        <v/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 t="str">
        <f>IF(P36=0,"",IF(BW36=0,"",(BW36/P36)))</f>
        <v/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 t="str">
        <f>IF(P36=0,"",IF(CF36=0,"",(CF36/P36)))</f>
        <v/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/>
      <c r="CP36" s="139"/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371</v>
      </c>
      <c r="C37" s="347"/>
      <c r="D37" s="347"/>
      <c r="E37" s="347"/>
      <c r="F37" s="347" t="s">
        <v>80</v>
      </c>
      <c r="G37" s="88"/>
      <c r="H37" s="88"/>
      <c r="I37" s="88" t="s">
        <v>82</v>
      </c>
      <c r="J37" s="330"/>
      <c r="K37" s="79"/>
      <c r="L37" s="79"/>
      <c r="M37" s="79"/>
      <c r="N37" s="89"/>
      <c r="O37" s="90"/>
      <c r="P37" s="91">
        <f>N37+O37</f>
        <v>0</v>
      </c>
      <c r="Q37" s="80" t="str">
        <f>IFERROR(P37/M37,"-")</f>
        <v>-</v>
      </c>
      <c r="R37" s="79"/>
      <c r="S37" s="79"/>
      <c r="T37" s="80" t="str">
        <f>IFERROR(R37/(P37),"-")</f>
        <v>-</v>
      </c>
      <c r="U37" s="336"/>
      <c r="V37" s="82"/>
      <c r="W37" s="80" t="str">
        <f>IF(P37=0,"-",V37/P37)</f>
        <v>-</v>
      </c>
      <c r="X37" s="335"/>
      <c r="Y37" s="336" t="str">
        <f>IFERROR(X37/P37,"-")</f>
        <v>-</v>
      </c>
      <c r="Z37" s="336" t="str">
        <f>IFERROR(X37/V37,"-")</f>
        <v>-</v>
      </c>
      <c r="AA37" s="330"/>
      <c r="AB37" s="83"/>
      <c r="AC37" s="77"/>
      <c r="AD37" s="92"/>
      <c r="AE37" s="93" t="str">
        <f>IF(P37=0,"",IF(AD37=0,"",(AD37/P37)))</f>
        <v/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 t="str">
        <f>IF(P37=0,"",IF(AM37=0,"",(AM37/P37)))</f>
        <v/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 t="str">
        <f>IF(P37=0,"",IF(AV37=0,"",(AV37/P37)))</f>
        <v/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 t="str">
        <f>IF(P37=0,"",IF(BE37=0,"",(BE37/P37)))</f>
        <v/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/>
      <c r="BO37" s="118" t="str">
        <f>IF(P37=0,"",IF(BN37=0,"",(BN37/P37)))</f>
        <v/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/>
      <c r="BX37" s="125" t="str">
        <f>IF(P37=0,"",IF(BW37=0,"",(BW37/P37)))</f>
        <v/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 t="str">
        <f>IF(P37=0,"",IF(CF37=0,"",(CF37/P37)))</f>
        <v/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/>
      <c r="CP37" s="139"/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30"/>
      <c r="B38" s="85"/>
      <c r="C38" s="86"/>
      <c r="D38" s="86"/>
      <c r="E38" s="86"/>
      <c r="F38" s="87"/>
      <c r="G38" s="88"/>
      <c r="H38" s="88"/>
      <c r="I38" s="88"/>
      <c r="J38" s="331"/>
      <c r="K38" s="34"/>
      <c r="L38" s="34"/>
      <c r="M38" s="31"/>
      <c r="N38" s="23"/>
      <c r="O38" s="23"/>
      <c r="P38" s="23"/>
      <c r="Q38" s="32"/>
      <c r="R38" s="32"/>
      <c r="S38" s="23"/>
      <c r="T38" s="32"/>
      <c r="U38" s="337"/>
      <c r="V38" s="25"/>
      <c r="W38" s="25"/>
      <c r="X38" s="337"/>
      <c r="Y38" s="337"/>
      <c r="Z38" s="337"/>
      <c r="AA38" s="337"/>
      <c r="AB38" s="33"/>
      <c r="AC38" s="57"/>
      <c r="AD38" s="61"/>
      <c r="AE38" s="62"/>
      <c r="AF38" s="61"/>
      <c r="AG38" s="65"/>
      <c r="AH38" s="66"/>
      <c r="AI38" s="67"/>
      <c r="AJ38" s="68"/>
      <c r="AK38" s="68"/>
      <c r="AL38" s="68"/>
      <c r="AM38" s="61"/>
      <c r="AN38" s="62"/>
      <c r="AO38" s="61"/>
      <c r="AP38" s="65"/>
      <c r="AQ38" s="66"/>
      <c r="AR38" s="67"/>
      <c r="AS38" s="68"/>
      <c r="AT38" s="68"/>
      <c r="AU38" s="68"/>
      <c r="AV38" s="61"/>
      <c r="AW38" s="62"/>
      <c r="AX38" s="61"/>
      <c r="AY38" s="65"/>
      <c r="AZ38" s="66"/>
      <c r="BA38" s="67"/>
      <c r="BB38" s="68"/>
      <c r="BC38" s="68"/>
      <c r="BD38" s="68"/>
      <c r="BE38" s="61"/>
      <c r="BF38" s="62"/>
      <c r="BG38" s="61"/>
      <c r="BH38" s="65"/>
      <c r="BI38" s="66"/>
      <c r="BJ38" s="67"/>
      <c r="BK38" s="68"/>
      <c r="BL38" s="68"/>
      <c r="BM38" s="68"/>
      <c r="BN38" s="63"/>
      <c r="BO38" s="64"/>
      <c r="BP38" s="61"/>
      <c r="BQ38" s="65"/>
      <c r="BR38" s="66"/>
      <c r="BS38" s="67"/>
      <c r="BT38" s="68"/>
      <c r="BU38" s="68"/>
      <c r="BV38" s="68"/>
      <c r="BW38" s="63"/>
      <c r="BX38" s="64"/>
      <c r="BY38" s="61"/>
      <c r="BZ38" s="65"/>
      <c r="CA38" s="66"/>
      <c r="CB38" s="67"/>
      <c r="CC38" s="68"/>
      <c r="CD38" s="68"/>
      <c r="CE38" s="68"/>
      <c r="CF38" s="63"/>
      <c r="CG38" s="64"/>
      <c r="CH38" s="61"/>
      <c r="CI38" s="65"/>
      <c r="CJ38" s="66"/>
      <c r="CK38" s="67"/>
      <c r="CL38" s="68"/>
      <c r="CM38" s="68"/>
      <c r="CN38" s="68"/>
      <c r="CO38" s="69"/>
      <c r="CP38" s="66"/>
      <c r="CQ38" s="66"/>
      <c r="CR38" s="66"/>
      <c r="CS38" s="70"/>
    </row>
    <row r="39" spans="1:98">
      <c r="A39" s="30"/>
      <c r="B39" s="37"/>
      <c r="C39" s="21"/>
      <c r="D39" s="21"/>
      <c r="E39" s="21"/>
      <c r="F39" s="22"/>
      <c r="G39" s="36"/>
      <c r="H39" s="36"/>
      <c r="I39" s="73"/>
      <c r="J39" s="332"/>
      <c r="K39" s="34"/>
      <c r="L39" s="34"/>
      <c r="M39" s="31"/>
      <c r="N39" s="23"/>
      <c r="O39" s="23"/>
      <c r="P39" s="23"/>
      <c r="Q39" s="32"/>
      <c r="R39" s="32"/>
      <c r="S39" s="23"/>
      <c r="T39" s="32"/>
      <c r="U39" s="337"/>
      <c r="V39" s="25"/>
      <c r="W39" s="25"/>
      <c r="X39" s="337"/>
      <c r="Y39" s="337"/>
      <c r="Z39" s="337"/>
      <c r="AA39" s="337"/>
      <c r="AB39" s="33"/>
      <c r="AC39" s="59"/>
      <c r="AD39" s="61"/>
      <c r="AE39" s="62"/>
      <c r="AF39" s="61"/>
      <c r="AG39" s="65"/>
      <c r="AH39" s="66"/>
      <c r="AI39" s="67"/>
      <c r="AJ39" s="68"/>
      <c r="AK39" s="68"/>
      <c r="AL39" s="68"/>
      <c r="AM39" s="61"/>
      <c r="AN39" s="62"/>
      <c r="AO39" s="61"/>
      <c r="AP39" s="65"/>
      <c r="AQ39" s="66"/>
      <c r="AR39" s="67"/>
      <c r="AS39" s="68"/>
      <c r="AT39" s="68"/>
      <c r="AU39" s="68"/>
      <c r="AV39" s="61"/>
      <c r="AW39" s="62"/>
      <c r="AX39" s="61"/>
      <c r="AY39" s="65"/>
      <c r="AZ39" s="66"/>
      <c r="BA39" s="67"/>
      <c r="BB39" s="68"/>
      <c r="BC39" s="68"/>
      <c r="BD39" s="68"/>
      <c r="BE39" s="61"/>
      <c r="BF39" s="62"/>
      <c r="BG39" s="61"/>
      <c r="BH39" s="65"/>
      <c r="BI39" s="66"/>
      <c r="BJ39" s="67"/>
      <c r="BK39" s="68"/>
      <c r="BL39" s="68"/>
      <c r="BM39" s="68"/>
      <c r="BN39" s="63"/>
      <c r="BO39" s="64"/>
      <c r="BP39" s="61"/>
      <c r="BQ39" s="65"/>
      <c r="BR39" s="66"/>
      <c r="BS39" s="67"/>
      <c r="BT39" s="68"/>
      <c r="BU39" s="68"/>
      <c r="BV39" s="68"/>
      <c r="BW39" s="63"/>
      <c r="BX39" s="64"/>
      <c r="BY39" s="61"/>
      <c r="BZ39" s="65"/>
      <c r="CA39" s="66"/>
      <c r="CB39" s="67"/>
      <c r="CC39" s="68"/>
      <c r="CD39" s="68"/>
      <c r="CE39" s="68"/>
      <c r="CF39" s="63"/>
      <c r="CG39" s="64"/>
      <c r="CH39" s="61"/>
      <c r="CI39" s="65"/>
      <c r="CJ39" s="66"/>
      <c r="CK39" s="67"/>
      <c r="CL39" s="68"/>
      <c r="CM39" s="68"/>
      <c r="CN39" s="68"/>
      <c r="CO39" s="69"/>
      <c r="CP39" s="66"/>
      <c r="CQ39" s="66"/>
      <c r="CR39" s="66"/>
      <c r="CS39" s="70"/>
    </row>
    <row r="40" spans="1:98">
      <c r="A40" s="19">
        <f>AB40</f>
        <v>0</v>
      </c>
      <c r="B40" s="39"/>
      <c r="C40" s="39"/>
      <c r="D40" s="39"/>
      <c r="E40" s="39"/>
      <c r="F40" s="39"/>
      <c r="G40" s="40" t="s">
        <v>372</v>
      </c>
      <c r="H40" s="40"/>
      <c r="I40" s="40"/>
      <c r="J40" s="333">
        <f>SUM(J6:J39)</f>
        <v>1590000</v>
      </c>
      <c r="K40" s="41">
        <f>SUM(K6:K39)</f>
        <v>0</v>
      </c>
      <c r="L40" s="41">
        <f>SUM(L6:L39)</f>
        <v>0</v>
      </c>
      <c r="M40" s="41">
        <f>SUM(M6:M39)</f>
        <v>0</v>
      </c>
      <c r="N40" s="41">
        <f>SUM(N6:N39)</f>
        <v>0</v>
      </c>
      <c r="O40" s="41">
        <f>SUM(O6:O39)</f>
        <v>0</v>
      </c>
      <c r="P40" s="41">
        <f>SUM(P6:P39)</f>
        <v>0</v>
      </c>
      <c r="Q40" s="42" t="str">
        <f>IFERROR(P40/M40,"-")</f>
        <v>-</v>
      </c>
      <c r="R40" s="76">
        <f>SUM(R6:R39)</f>
        <v>0</v>
      </c>
      <c r="S40" s="76">
        <f>SUM(S6:S39)</f>
        <v>0</v>
      </c>
      <c r="T40" s="42" t="str">
        <f>IFERROR(R40/P40,"-")</f>
        <v>-</v>
      </c>
      <c r="U40" s="338" t="str">
        <f>IFERROR(J40/P40,"-")</f>
        <v>-</v>
      </c>
      <c r="V40" s="44">
        <f>SUM(V6:V39)</f>
        <v>0</v>
      </c>
      <c r="W40" s="42" t="str">
        <f>IFERROR(V40/P40,"-")</f>
        <v>-</v>
      </c>
      <c r="X40" s="333">
        <f>SUM(X6:X39)</f>
        <v>0</v>
      </c>
      <c r="Y40" s="333" t="str">
        <f>IFERROR(X40/P40,"-")</f>
        <v>-</v>
      </c>
      <c r="Z40" s="333" t="str">
        <f>IFERROR(X40/V40,"-")</f>
        <v>-</v>
      </c>
      <c r="AA40" s="333">
        <f>X40-J40</f>
        <v>-1590000</v>
      </c>
      <c r="AB40" s="45">
        <f>X40/J40</f>
        <v>0</v>
      </c>
      <c r="AC40" s="58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0"/>
      <c r="BM40" s="60"/>
      <c r="BN40" s="60"/>
      <c r="BO40" s="60"/>
      <c r="BP40" s="60"/>
      <c r="BQ40" s="60"/>
      <c r="BR40" s="60"/>
      <c r="BS40" s="60"/>
      <c r="BT40" s="60"/>
      <c r="BU40" s="60"/>
      <c r="BV40" s="60"/>
      <c r="BW40" s="60"/>
      <c r="BX40" s="60"/>
      <c r="BY40" s="60"/>
      <c r="BZ40" s="60"/>
      <c r="CA40" s="60"/>
      <c r="CB40" s="60"/>
      <c r="CC40" s="60"/>
      <c r="CD40" s="60"/>
      <c r="CE40" s="60"/>
      <c r="CF40" s="60"/>
      <c r="CG40" s="60"/>
      <c r="CH40" s="60"/>
      <c r="CI40" s="60"/>
      <c r="CJ40" s="60"/>
      <c r="CK40" s="60"/>
      <c r="CL40" s="60"/>
      <c r="CM40" s="60"/>
      <c r="CN40" s="60"/>
      <c r="CO40" s="60"/>
      <c r="CP40" s="60"/>
      <c r="CQ40" s="60"/>
      <c r="CR40" s="60"/>
      <c r="CS4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7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33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34</v>
      </c>
      <c r="CM2" s="307" t="s">
        <v>35</v>
      </c>
      <c r="CN2" s="310" t="s">
        <v>36</v>
      </c>
      <c r="CO2" s="311"/>
      <c r="CP2" s="312"/>
    </row>
    <row r="3" spans="1:96" customHeight="1" ht="14.25">
      <c r="A3" s="145" t="s">
        <v>373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38</v>
      </c>
      <c r="AB3" s="319"/>
      <c r="AC3" s="319"/>
      <c r="AD3" s="319"/>
      <c r="AE3" s="319"/>
      <c r="AF3" s="319"/>
      <c r="AG3" s="319"/>
      <c r="AH3" s="319"/>
      <c r="AI3" s="319"/>
      <c r="AJ3" s="320" t="s">
        <v>39</v>
      </c>
      <c r="AK3" s="321"/>
      <c r="AL3" s="321"/>
      <c r="AM3" s="321"/>
      <c r="AN3" s="321"/>
      <c r="AO3" s="321"/>
      <c r="AP3" s="321"/>
      <c r="AQ3" s="321"/>
      <c r="AR3" s="322"/>
      <c r="AS3" s="323" t="s">
        <v>40</v>
      </c>
      <c r="AT3" s="324"/>
      <c r="AU3" s="324"/>
      <c r="AV3" s="324"/>
      <c r="AW3" s="324"/>
      <c r="AX3" s="324"/>
      <c r="AY3" s="324"/>
      <c r="AZ3" s="324"/>
      <c r="BA3" s="325"/>
      <c r="BB3" s="326" t="s">
        <v>41</v>
      </c>
      <c r="BC3" s="327"/>
      <c r="BD3" s="327"/>
      <c r="BE3" s="327"/>
      <c r="BF3" s="327"/>
      <c r="BG3" s="327"/>
      <c r="BH3" s="327"/>
      <c r="BI3" s="327"/>
      <c r="BJ3" s="328"/>
      <c r="BK3" s="313" t="s">
        <v>42</v>
      </c>
      <c r="BL3" s="314"/>
      <c r="BM3" s="314"/>
      <c r="BN3" s="314"/>
      <c r="BO3" s="314"/>
      <c r="BP3" s="314"/>
      <c r="BQ3" s="314"/>
      <c r="BR3" s="314"/>
      <c r="BS3" s="315"/>
      <c r="BT3" s="294" t="s">
        <v>43</v>
      </c>
      <c r="BU3" s="295"/>
      <c r="BV3" s="295"/>
      <c r="BW3" s="295"/>
      <c r="BX3" s="295"/>
      <c r="BY3" s="295"/>
      <c r="BZ3" s="295"/>
      <c r="CA3" s="295"/>
      <c r="CB3" s="296"/>
      <c r="CC3" s="297" t="s">
        <v>44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45</v>
      </c>
      <c r="CO3" s="301"/>
      <c r="CP3" s="302" t="s">
        <v>46</v>
      </c>
    </row>
    <row r="4" spans="1:96">
      <c r="A4" s="151"/>
      <c r="B4" s="152" t="s">
        <v>47</v>
      </c>
      <c r="C4" s="152" t="s">
        <v>374</v>
      </c>
      <c r="D4" s="153" t="s">
        <v>51</v>
      </c>
      <c r="E4" s="152" t="s">
        <v>52</v>
      </c>
      <c r="F4" s="154" t="s">
        <v>54</v>
      </c>
      <c r="G4" s="152" t="s">
        <v>4</v>
      </c>
      <c r="H4" s="152" t="s">
        <v>375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376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55</v>
      </c>
      <c r="AB4" s="158" t="s">
        <v>56</v>
      </c>
      <c r="AC4" s="158" t="s">
        <v>57</v>
      </c>
      <c r="AD4" s="158" t="s">
        <v>17</v>
      </c>
      <c r="AE4" s="158" t="s">
        <v>58</v>
      </c>
      <c r="AF4" s="158" t="s">
        <v>59</v>
      </c>
      <c r="AG4" s="158" t="s">
        <v>60</v>
      </c>
      <c r="AH4" s="158" t="s">
        <v>61</v>
      </c>
      <c r="AI4" s="158" t="s">
        <v>62</v>
      </c>
      <c r="AJ4" s="159" t="s">
        <v>55</v>
      </c>
      <c r="AK4" s="159" t="s">
        <v>56</v>
      </c>
      <c r="AL4" s="159" t="s">
        <v>57</v>
      </c>
      <c r="AM4" s="159" t="s">
        <v>17</v>
      </c>
      <c r="AN4" s="159" t="s">
        <v>58</v>
      </c>
      <c r="AO4" s="159" t="s">
        <v>59</v>
      </c>
      <c r="AP4" s="159" t="s">
        <v>60</v>
      </c>
      <c r="AQ4" s="159" t="s">
        <v>61</v>
      </c>
      <c r="AR4" s="159" t="s">
        <v>62</v>
      </c>
      <c r="AS4" s="160" t="s">
        <v>55</v>
      </c>
      <c r="AT4" s="160" t="s">
        <v>56</v>
      </c>
      <c r="AU4" s="160" t="s">
        <v>57</v>
      </c>
      <c r="AV4" s="160" t="s">
        <v>17</v>
      </c>
      <c r="AW4" s="160" t="s">
        <v>58</v>
      </c>
      <c r="AX4" s="160" t="s">
        <v>59</v>
      </c>
      <c r="AY4" s="160" t="s">
        <v>60</v>
      </c>
      <c r="AZ4" s="160" t="s">
        <v>61</v>
      </c>
      <c r="BA4" s="160" t="s">
        <v>62</v>
      </c>
      <c r="BB4" s="161" t="s">
        <v>55</v>
      </c>
      <c r="BC4" s="161" t="s">
        <v>56</v>
      </c>
      <c r="BD4" s="161" t="s">
        <v>57</v>
      </c>
      <c r="BE4" s="161" t="s">
        <v>17</v>
      </c>
      <c r="BF4" s="161" t="s">
        <v>58</v>
      </c>
      <c r="BG4" s="161" t="s">
        <v>59</v>
      </c>
      <c r="BH4" s="161" t="s">
        <v>60</v>
      </c>
      <c r="BI4" s="161" t="s">
        <v>61</v>
      </c>
      <c r="BJ4" s="161" t="s">
        <v>62</v>
      </c>
      <c r="BK4" s="162" t="s">
        <v>55</v>
      </c>
      <c r="BL4" s="162" t="s">
        <v>56</v>
      </c>
      <c r="BM4" s="162" t="s">
        <v>57</v>
      </c>
      <c r="BN4" s="162" t="s">
        <v>17</v>
      </c>
      <c r="BO4" s="162" t="s">
        <v>58</v>
      </c>
      <c r="BP4" s="162" t="s">
        <v>59</v>
      </c>
      <c r="BQ4" s="162" t="s">
        <v>60</v>
      </c>
      <c r="BR4" s="162" t="s">
        <v>61</v>
      </c>
      <c r="BS4" s="162" t="s">
        <v>62</v>
      </c>
      <c r="BT4" s="163" t="s">
        <v>55</v>
      </c>
      <c r="BU4" s="163" t="s">
        <v>56</v>
      </c>
      <c r="BV4" s="163" t="s">
        <v>57</v>
      </c>
      <c r="BW4" s="163" t="s">
        <v>17</v>
      </c>
      <c r="BX4" s="163" t="s">
        <v>58</v>
      </c>
      <c r="BY4" s="163" t="s">
        <v>59</v>
      </c>
      <c r="BZ4" s="163" t="s">
        <v>60</v>
      </c>
      <c r="CA4" s="163" t="s">
        <v>61</v>
      </c>
      <c r="CB4" s="163" t="s">
        <v>62</v>
      </c>
      <c r="CC4" s="164" t="s">
        <v>55</v>
      </c>
      <c r="CD4" s="164" t="s">
        <v>56</v>
      </c>
      <c r="CE4" s="164" t="s">
        <v>57</v>
      </c>
      <c r="CF4" s="164" t="s">
        <v>17</v>
      </c>
      <c r="CG4" s="164" t="s">
        <v>58</v>
      </c>
      <c r="CH4" s="164" t="s">
        <v>59</v>
      </c>
      <c r="CI4" s="164" t="s">
        <v>60</v>
      </c>
      <c r="CJ4" s="164" t="s">
        <v>61</v>
      </c>
      <c r="CK4" s="164" t="s">
        <v>62</v>
      </c>
      <c r="CL4" s="306"/>
      <c r="CM4" s="309"/>
      <c r="CN4" s="165" t="s">
        <v>63</v>
      </c>
      <c r="CO4" s="165" t="s">
        <v>64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377</v>
      </c>
      <c r="C6" s="347" t="s">
        <v>378</v>
      </c>
      <c r="D6" s="347" t="s">
        <v>379</v>
      </c>
      <c r="E6" s="175" t="s">
        <v>380</v>
      </c>
      <c r="F6" s="175" t="s">
        <v>82</v>
      </c>
      <c r="G6" s="340">
        <v>0</v>
      </c>
      <c r="H6" s="340">
        <v>3000</v>
      </c>
      <c r="I6" s="176"/>
      <c r="J6" s="176"/>
      <c r="K6" s="176"/>
      <c r="L6" s="177">
        <v>0</v>
      </c>
      <c r="M6" s="178"/>
      <c r="N6" s="179" t="str">
        <f>IFERROR(L6/K6,"-")</f>
        <v>-</v>
      </c>
      <c r="O6" s="176"/>
      <c r="P6" s="176"/>
      <c r="Q6" s="179" t="str">
        <f>IFERROR(O6/L6,"-")</f>
        <v>-</v>
      </c>
      <c r="R6" s="180" t="str">
        <f>IFERROR(G6/SUM(L6:L6),"-")</f>
        <v>-</v>
      </c>
      <c r="S6" s="181"/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/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381</v>
      </c>
      <c r="C7" s="347" t="s">
        <v>382</v>
      </c>
      <c r="D7" s="347">
        <v>25</v>
      </c>
      <c r="E7" s="175" t="s">
        <v>383</v>
      </c>
      <c r="F7" s="175" t="s">
        <v>82</v>
      </c>
      <c r="G7" s="340">
        <v>0</v>
      </c>
      <c r="H7" s="340">
        <v>2800</v>
      </c>
      <c r="I7" s="176"/>
      <c r="J7" s="176"/>
      <c r="K7" s="176"/>
      <c r="L7" s="177">
        <v>0</v>
      </c>
      <c r="M7" s="178"/>
      <c r="N7" s="179" t="str">
        <f>IFERROR(L7/K7,"-")</f>
        <v>-</v>
      </c>
      <c r="O7" s="176"/>
      <c r="P7" s="176"/>
      <c r="Q7" s="179" t="str">
        <f>IFERROR(O7/L7,"-")</f>
        <v>-</v>
      </c>
      <c r="R7" s="180" t="str">
        <f>IFERROR(G7/SUM(L7:L7),"-")</f>
        <v>-</v>
      </c>
      <c r="S7" s="181"/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/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174" t="str">
        <f>Y8</f>
        <v>0</v>
      </c>
      <c r="B8" s="347" t="s">
        <v>384</v>
      </c>
      <c r="C8" s="347" t="s">
        <v>382</v>
      </c>
      <c r="D8" s="347">
        <v>25</v>
      </c>
      <c r="E8" s="175" t="s">
        <v>383</v>
      </c>
      <c r="F8" s="175" t="s">
        <v>82</v>
      </c>
      <c r="G8" s="340">
        <v>0</v>
      </c>
      <c r="H8" s="340">
        <v>2700</v>
      </c>
      <c r="I8" s="176"/>
      <c r="J8" s="176"/>
      <c r="K8" s="176"/>
      <c r="L8" s="177">
        <v>0</v>
      </c>
      <c r="M8" s="178"/>
      <c r="N8" s="179" t="str">
        <f>IFERROR(L8/K8,"-")</f>
        <v>-</v>
      </c>
      <c r="O8" s="176"/>
      <c r="P8" s="176"/>
      <c r="Q8" s="179" t="str">
        <f>IFERROR(O8/L8,"-")</f>
        <v>-</v>
      </c>
      <c r="R8" s="180" t="str">
        <f>IFERROR(G8/SUM(L8:L8),"-")</f>
        <v>-</v>
      </c>
      <c r="S8" s="181"/>
      <c r="T8" s="179" t="str">
        <f>IF(L8=0,"-",S8/L8)</f>
        <v>-</v>
      </c>
      <c r="U8" s="345"/>
      <c r="V8" s="346" t="str">
        <f>IFERROR(U8/L8,"-")</f>
        <v>-</v>
      </c>
      <c r="W8" s="346" t="str">
        <f>IFERROR(U8/S8,"-")</f>
        <v>-</v>
      </c>
      <c r="X8" s="340">
        <f>SUM(U8:U8)-SUM(G8:G8)</f>
        <v>0</v>
      </c>
      <c r="Y8" s="183" t="str">
        <f>SUM(U8:U8)/SUM(G8:G8)</f>
        <v>0</v>
      </c>
      <c r="AA8" s="184"/>
      <c r="AB8" s="185" t="str">
        <f>IF(L8=0,"",IF(AA8=0,"",(AA8/L8)))</f>
        <v/>
      </c>
      <c r="AC8" s="184"/>
      <c r="AD8" s="186" t="str">
        <f>IFERROR(AC8/AA8,"-")</f>
        <v>-</v>
      </c>
      <c r="AE8" s="187"/>
      <c r="AF8" s="188" t="str">
        <f>IFERROR(AE8/AA8,"-")</f>
        <v>-</v>
      </c>
      <c r="AG8" s="189"/>
      <c r="AH8" s="189"/>
      <c r="AI8" s="189"/>
      <c r="AJ8" s="190"/>
      <c r="AK8" s="191" t="str">
        <f>IF(L8=0,"",IF(AJ8=0,"",(AJ8/L8)))</f>
        <v/>
      </c>
      <c r="AL8" s="190"/>
      <c r="AM8" s="192" t="str">
        <f>IFERROR(AL8/AJ8,"-")</f>
        <v>-</v>
      </c>
      <c r="AN8" s="193"/>
      <c r="AO8" s="194" t="str">
        <f>IFERROR(AN8/AJ8,"-")</f>
        <v>-</v>
      </c>
      <c r="AP8" s="195"/>
      <c r="AQ8" s="195"/>
      <c r="AR8" s="195"/>
      <c r="AS8" s="196"/>
      <c r="AT8" s="197" t="str">
        <f>IF(L8=0,"",IF(AS8=0,"",(AS8/L8)))</f>
        <v/>
      </c>
      <c r="AU8" s="196"/>
      <c r="AV8" s="198" t="str">
        <f>IFERROR(AU8/AS8,"-")</f>
        <v>-</v>
      </c>
      <c r="AW8" s="199"/>
      <c r="AX8" s="200" t="str">
        <f>IFERROR(AW8/AS8,"-")</f>
        <v>-</v>
      </c>
      <c r="AY8" s="201"/>
      <c r="AZ8" s="201"/>
      <c r="BA8" s="201"/>
      <c r="BB8" s="202"/>
      <c r="BC8" s="203" t="str">
        <f>IF(L8=0,"",IF(BB8=0,"",(BB8/L8)))</f>
        <v/>
      </c>
      <c r="BD8" s="202"/>
      <c r="BE8" s="204" t="str">
        <f>IFERROR(BD8/BB8,"-")</f>
        <v>-</v>
      </c>
      <c r="BF8" s="205"/>
      <c r="BG8" s="206" t="str">
        <f>IFERROR(BF8/BB8,"-")</f>
        <v>-</v>
      </c>
      <c r="BH8" s="207"/>
      <c r="BI8" s="207"/>
      <c r="BJ8" s="207"/>
      <c r="BK8" s="208"/>
      <c r="BL8" s="209" t="str">
        <f>IF(L8=0,"",IF(BK8=0,"",(BK8/L8)))</f>
        <v/>
      </c>
      <c r="BM8" s="210"/>
      <c r="BN8" s="211" t="str">
        <f>IFERROR(BM8/BK8,"-")</f>
        <v>-</v>
      </c>
      <c r="BO8" s="212"/>
      <c r="BP8" s="213" t="str">
        <f>IFERROR(BO8/BK8,"-")</f>
        <v>-</v>
      </c>
      <c r="BQ8" s="214"/>
      <c r="BR8" s="214"/>
      <c r="BS8" s="214"/>
      <c r="BT8" s="215"/>
      <c r="BU8" s="216" t="str">
        <f>IF(L8=0,"",IF(BT8=0,"",(BT8/L8)))</f>
        <v/>
      </c>
      <c r="BV8" s="217"/>
      <c r="BW8" s="218" t="str">
        <f>IFERROR(BV8/BT8,"-")</f>
        <v>-</v>
      </c>
      <c r="BX8" s="219"/>
      <c r="BY8" s="220" t="str">
        <f>IFERROR(BX8/BT8,"-")</f>
        <v>-</v>
      </c>
      <c r="BZ8" s="221"/>
      <c r="CA8" s="221"/>
      <c r="CB8" s="221"/>
      <c r="CC8" s="222"/>
      <c r="CD8" s="223" t="str">
        <f>IF(L8=0,"",IF(CC8=0,"",(CC8/L8)))</f>
        <v/>
      </c>
      <c r="CE8" s="224"/>
      <c r="CF8" s="225" t="str">
        <f>IFERROR(CE8/CC8,"-")</f>
        <v>-</v>
      </c>
      <c r="CG8" s="226"/>
      <c r="CH8" s="227" t="str">
        <f>IFERROR(CG8/CC8,"-")</f>
        <v>-</v>
      </c>
      <c r="CI8" s="228"/>
      <c r="CJ8" s="228"/>
      <c r="CK8" s="228"/>
      <c r="CL8" s="229"/>
      <c r="CM8" s="230"/>
      <c r="CN8" s="230"/>
      <c r="CO8" s="230"/>
      <c r="CP8" s="231" t="str">
        <f>IF(AND(CN8=0,CO8=0),"",IF(AND(CN8&lt;=100000,CO8&lt;=100000),"",IF(CN8/CM8&gt;0.7,"男高",IF(CO8/CM8&gt;0.7,"女高",""))))</f>
        <v/>
      </c>
    </row>
    <row r="9" spans="1:96">
      <c r="A9" s="174" t="str">
        <f>Y9</f>
        <v>0</v>
      </c>
      <c r="B9" s="347" t="s">
        <v>385</v>
      </c>
      <c r="C9" s="347"/>
      <c r="D9" s="347" t="s">
        <v>386</v>
      </c>
      <c r="E9" s="175" t="s">
        <v>387</v>
      </c>
      <c r="F9" s="175" t="s">
        <v>82</v>
      </c>
      <c r="G9" s="340">
        <v>0</v>
      </c>
      <c r="H9" s="340"/>
      <c r="I9" s="176"/>
      <c r="J9" s="176"/>
      <c r="K9" s="176"/>
      <c r="L9" s="177">
        <v>0</v>
      </c>
      <c r="M9" s="178"/>
      <c r="N9" s="179" t="str">
        <f>IFERROR(L9/K9,"-")</f>
        <v>-</v>
      </c>
      <c r="O9" s="176"/>
      <c r="P9" s="176"/>
      <c r="Q9" s="179" t="str">
        <f>IFERROR(O9/L9,"-")</f>
        <v>-</v>
      </c>
      <c r="R9" s="180" t="str">
        <f>IFERROR(G9/SUM(L9:L9),"-")</f>
        <v>-</v>
      </c>
      <c r="S9" s="181"/>
      <c r="T9" s="179" t="str">
        <f>IF(L9=0,"-",S9/L9)</f>
        <v>-</v>
      </c>
      <c r="U9" s="345"/>
      <c r="V9" s="346" t="str">
        <f>IFERROR(U9/L9,"-")</f>
        <v>-</v>
      </c>
      <c r="W9" s="346" t="str">
        <f>IFERROR(U9/S9,"-")</f>
        <v>-</v>
      </c>
      <c r="X9" s="340">
        <f>SUM(U9:U9)-SUM(G9:G9)</f>
        <v>0</v>
      </c>
      <c r="Y9" s="183" t="str">
        <f>SUM(U9:U9)/SUM(G9:G9)</f>
        <v>0</v>
      </c>
      <c r="AA9" s="184"/>
      <c r="AB9" s="185" t="str">
        <f>IF(L9=0,"",IF(AA9=0,"",(AA9/L9)))</f>
        <v/>
      </c>
      <c r="AC9" s="184"/>
      <c r="AD9" s="186" t="str">
        <f>IFERROR(AC9/AA9,"-")</f>
        <v>-</v>
      </c>
      <c r="AE9" s="187"/>
      <c r="AF9" s="188" t="str">
        <f>IFERROR(AE9/AA9,"-")</f>
        <v>-</v>
      </c>
      <c r="AG9" s="189"/>
      <c r="AH9" s="189"/>
      <c r="AI9" s="189"/>
      <c r="AJ9" s="190"/>
      <c r="AK9" s="191" t="str">
        <f>IF(L9=0,"",IF(AJ9=0,"",(AJ9/L9)))</f>
        <v/>
      </c>
      <c r="AL9" s="190"/>
      <c r="AM9" s="192" t="str">
        <f>IFERROR(AL9/AJ9,"-")</f>
        <v>-</v>
      </c>
      <c r="AN9" s="193"/>
      <c r="AO9" s="194" t="str">
        <f>IFERROR(AN9/AJ9,"-")</f>
        <v>-</v>
      </c>
      <c r="AP9" s="195"/>
      <c r="AQ9" s="195"/>
      <c r="AR9" s="195"/>
      <c r="AS9" s="196"/>
      <c r="AT9" s="197" t="str">
        <f>IF(L9=0,"",IF(AS9=0,"",(AS9/L9)))</f>
        <v/>
      </c>
      <c r="AU9" s="196"/>
      <c r="AV9" s="198" t="str">
        <f>IFERROR(AU9/AS9,"-")</f>
        <v>-</v>
      </c>
      <c r="AW9" s="199"/>
      <c r="AX9" s="200" t="str">
        <f>IFERROR(AW9/AS9,"-")</f>
        <v>-</v>
      </c>
      <c r="AY9" s="201"/>
      <c r="AZ9" s="201"/>
      <c r="BA9" s="201"/>
      <c r="BB9" s="202"/>
      <c r="BC9" s="203" t="str">
        <f>IF(L9=0,"",IF(BB9=0,"",(BB9/L9)))</f>
        <v/>
      </c>
      <c r="BD9" s="202"/>
      <c r="BE9" s="204" t="str">
        <f>IFERROR(BD9/BB9,"-")</f>
        <v>-</v>
      </c>
      <c r="BF9" s="205"/>
      <c r="BG9" s="206" t="str">
        <f>IFERROR(BF9/BB9,"-")</f>
        <v>-</v>
      </c>
      <c r="BH9" s="207"/>
      <c r="BI9" s="207"/>
      <c r="BJ9" s="207"/>
      <c r="BK9" s="208"/>
      <c r="BL9" s="209" t="str">
        <f>IF(L9=0,"",IF(BK9=0,"",(BK9/L9)))</f>
        <v/>
      </c>
      <c r="BM9" s="210"/>
      <c r="BN9" s="211" t="str">
        <f>IFERROR(BM9/BK9,"-")</f>
        <v>-</v>
      </c>
      <c r="BO9" s="212"/>
      <c r="BP9" s="213" t="str">
        <f>IFERROR(BO9/BK9,"-")</f>
        <v>-</v>
      </c>
      <c r="BQ9" s="214"/>
      <c r="BR9" s="214"/>
      <c r="BS9" s="214"/>
      <c r="BT9" s="215"/>
      <c r="BU9" s="216" t="str">
        <f>IF(L9=0,"",IF(BT9=0,"",(BT9/L9)))</f>
        <v/>
      </c>
      <c r="BV9" s="217"/>
      <c r="BW9" s="218" t="str">
        <f>IFERROR(BV9/BT9,"-")</f>
        <v>-</v>
      </c>
      <c r="BX9" s="219"/>
      <c r="BY9" s="220" t="str">
        <f>IFERROR(BX9/BT9,"-")</f>
        <v>-</v>
      </c>
      <c r="BZ9" s="221"/>
      <c r="CA9" s="221"/>
      <c r="CB9" s="221"/>
      <c r="CC9" s="222"/>
      <c r="CD9" s="223" t="str">
        <f>IF(L9=0,"",IF(CC9=0,"",(CC9/L9)))</f>
        <v/>
      </c>
      <c r="CE9" s="224"/>
      <c r="CF9" s="225" t="str">
        <f>IFERROR(CE9/CC9,"-")</f>
        <v>-</v>
      </c>
      <c r="CG9" s="226"/>
      <c r="CH9" s="227" t="str">
        <f>IFERROR(CG9/CC9,"-")</f>
        <v>-</v>
      </c>
      <c r="CI9" s="228"/>
      <c r="CJ9" s="228"/>
      <c r="CK9" s="228"/>
      <c r="CL9" s="229"/>
      <c r="CM9" s="230"/>
      <c r="CN9" s="230"/>
      <c r="CO9" s="230"/>
      <c r="CP9" s="231" t="str">
        <f>IF(AND(CN9=0,CO9=0),"",IF(AND(CN9&lt;=100000,CO9&lt;=100000),"",IF(CN9/CM9&gt;0.7,"男高",IF(CO9/CM9&gt;0.7,"女高",""))))</f>
        <v/>
      </c>
    </row>
    <row r="10" spans="1:96">
      <c r="A10" s="232"/>
      <c r="B10" s="151"/>
      <c r="C10" s="233"/>
      <c r="D10" s="234"/>
      <c r="E10" s="175"/>
      <c r="F10" s="175"/>
      <c r="G10" s="341"/>
      <c r="H10" s="341"/>
      <c r="I10" s="235"/>
      <c r="J10" s="235"/>
      <c r="K10" s="176"/>
      <c r="L10" s="176"/>
      <c r="M10" s="176"/>
      <c r="N10" s="236"/>
      <c r="O10" s="236"/>
      <c r="P10" s="176"/>
      <c r="Q10" s="236"/>
      <c r="R10" s="182"/>
      <c r="S10" s="182"/>
      <c r="T10" s="182"/>
      <c r="U10" s="345"/>
      <c r="V10" s="345"/>
      <c r="W10" s="345"/>
      <c r="X10" s="345"/>
      <c r="Y10" s="236"/>
      <c r="Z10" s="172"/>
      <c r="AA10" s="237"/>
      <c r="AB10" s="238"/>
      <c r="AC10" s="237"/>
      <c r="AD10" s="239"/>
      <c r="AE10" s="240"/>
      <c r="AF10" s="241"/>
      <c r="AG10" s="242"/>
      <c r="AH10" s="242"/>
      <c r="AI10" s="242"/>
      <c r="AJ10" s="237"/>
      <c r="AK10" s="238"/>
      <c r="AL10" s="237"/>
      <c r="AM10" s="239"/>
      <c r="AN10" s="240"/>
      <c r="AO10" s="241"/>
      <c r="AP10" s="242"/>
      <c r="AQ10" s="242"/>
      <c r="AR10" s="242"/>
      <c r="AS10" s="237"/>
      <c r="AT10" s="238"/>
      <c r="AU10" s="237"/>
      <c r="AV10" s="239"/>
      <c r="AW10" s="240"/>
      <c r="AX10" s="241"/>
      <c r="AY10" s="242"/>
      <c r="AZ10" s="242"/>
      <c r="BA10" s="242"/>
      <c r="BB10" s="237"/>
      <c r="BC10" s="238"/>
      <c r="BD10" s="237"/>
      <c r="BE10" s="239"/>
      <c r="BF10" s="240"/>
      <c r="BG10" s="241"/>
      <c r="BH10" s="242"/>
      <c r="BI10" s="242"/>
      <c r="BJ10" s="242"/>
      <c r="BK10" s="173"/>
      <c r="BL10" s="243"/>
      <c r="BM10" s="237"/>
      <c r="BN10" s="239"/>
      <c r="BO10" s="240"/>
      <c r="BP10" s="241"/>
      <c r="BQ10" s="242"/>
      <c r="BR10" s="242"/>
      <c r="BS10" s="242"/>
      <c r="BT10" s="173"/>
      <c r="BU10" s="243"/>
      <c r="BV10" s="237"/>
      <c r="BW10" s="239"/>
      <c r="BX10" s="240"/>
      <c r="BY10" s="241"/>
      <c r="BZ10" s="242"/>
      <c r="CA10" s="242"/>
      <c r="CB10" s="242"/>
      <c r="CC10" s="173"/>
      <c r="CD10" s="243"/>
      <c r="CE10" s="237"/>
      <c r="CF10" s="239"/>
      <c r="CG10" s="240"/>
      <c r="CH10" s="241"/>
      <c r="CI10" s="242"/>
      <c r="CJ10" s="242"/>
      <c r="CK10" s="242"/>
      <c r="CL10" s="244"/>
      <c r="CM10" s="240"/>
      <c r="CN10" s="240"/>
      <c r="CO10" s="240"/>
      <c r="CP10" s="245"/>
    </row>
    <row r="11" spans="1:96">
      <c r="A11" s="232"/>
      <c r="B11" s="246"/>
      <c r="C11" s="176"/>
      <c r="D11" s="176"/>
      <c r="E11" s="247"/>
      <c r="F11" s="248"/>
      <c r="G11" s="342"/>
      <c r="H11" s="342"/>
      <c r="I11" s="235"/>
      <c r="J11" s="235"/>
      <c r="K11" s="176"/>
      <c r="L11" s="176"/>
      <c r="M11" s="176"/>
      <c r="N11" s="236"/>
      <c r="O11" s="236"/>
      <c r="P11" s="176"/>
      <c r="Q11" s="236"/>
      <c r="R11" s="182"/>
      <c r="S11" s="182"/>
      <c r="T11" s="182"/>
      <c r="U11" s="345"/>
      <c r="V11" s="345"/>
      <c r="W11" s="345"/>
      <c r="X11" s="345"/>
      <c r="Y11" s="236"/>
      <c r="Z11" s="249"/>
      <c r="AA11" s="237"/>
      <c r="AB11" s="238"/>
      <c r="AC11" s="237"/>
      <c r="AD11" s="239"/>
      <c r="AE11" s="240"/>
      <c r="AF11" s="241"/>
      <c r="AG11" s="242"/>
      <c r="AH11" s="242"/>
      <c r="AI11" s="242"/>
      <c r="AJ11" s="237"/>
      <c r="AK11" s="238"/>
      <c r="AL11" s="237"/>
      <c r="AM11" s="239"/>
      <c r="AN11" s="240"/>
      <c r="AO11" s="241"/>
      <c r="AP11" s="242"/>
      <c r="AQ11" s="242"/>
      <c r="AR11" s="242"/>
      <c r="AS11" s="237"/>
      <c r="AT11" s="238"/>
      <c r="AU11" s="237"/>
      <c r="AV11" s="239"/>
      <c r="AW11" s="240"/>
      <c r="AX11" s="241"/>
      <c r="AY11" s="242"/>
      <c r="AZ11" s="242"/>
      <c r="BA11" s="242"/>
      <c r="BB11" s="237"/>
      <c r="BC11" s="238"/>
      <c r="BD11" s="237"/>
      <c r="BE11" s="239"/>
      <c r="BF11" s="240"/>
      <c r="BG11" s="241"/>
      <c r="BH11" s="242"/>
      <c r="BI11" s="242"/>
      <c r="BJ11" s="242"/>
      <c r="BK11" s="173"/>
      <c r="BL11" s="243"/>
      <c r="BM11" s="237"/>
      <c r="BN11" s="239"/>
      <c r="BO11" s="240"/>
      <c r="BP11" s="241"/>
      <c r="BQ11" s="242"/>
      <c r="BR11" s="242"/>
      <c r="BS11" s="242"/>
      <c r="BT11" s="173"/>
      <c r="BU11" s="243"/>
      <c r="BV11" s="237"/>
      <c r="BW11" s="239"/>
      <c r="BX11" s="240"/>
      <c r="BY11" s="241"/>
      <c r="BZ11" s="242"/>
      <c r="CA11" s="242"/>
      <c r="CB11" s="242"/>
      <c r="CC11" s="173"/>
      <c r="CD11" s="243"/>
      <c r="CE11" s="237"/>
      <c r="CF11" s="239"/>
      <c r="CG11" s="240"/>
      <c r="CH11" s="241"/>
      <c r="CI11" s="242"/>
      <c r="CJ11" s="242"/>
      <c r="CK11" s="242"/>
      <c r="CL11" s="244"/>
      <c r="CM11" s="240"/>
      <c r="CN11" s="240"/>
      <c r="CO11" s="240"/>
      <c r="CP11" s="245"/>
    </row>
    <row r="12" spans="1:96">
      <c r="A12" s="166" t="str">
        <f>Y12</f>
        <v>0</v>
      </c>
      <c r="B12" s="250"/>
      <c r="C12" s="250"/>
      <c r="D12" s="250"/>
      <c r="E12" s="251" t="s">
        <v>388</v>
      </c>
      <c r="F12" s="251"/>
      <c r="G12" s="343">
        <f>SUM(G6:G11)</f>
        <v>0</v>
      </c>
      <c r="H12" s="343"/>
      <c r="I12" s="250">
        <f>SUM(I6:I11)</f>
        <v>0</v>
      </c>
      <c r="J12" s="250">
        <f>SUM(J6:J11)</f>
        <v>0</v>
      </c>
      <c r="K12" s="250">
        <f>SUM(K6:K11)</f>
        <v>0</v>
      </c>
      <c r="L12" s="250">
        <f>SUM(L6:L11)</f>
        <v>0</v>
      </c>
      <c r="M12" s="250">
        <f>SUM(M6:M11)</f>
        <v>0</v>
      </c>
      <c r="N12" s="252" t="str">
        <f>IFERROR(L12/K12,"-")</f>
        <v>-</v>
      </c>
      <c r="O12" s="253">
        <f>SUM(O6:O11)</f>
        <v>0</v>
      </c>
      <c r="P12" s="253">
        <f>SUM(P6:P11)</f>
        <v>0</v>
      </c>
      <c r="Q12" s="252" t="str">
        <f>IFERROR(O12/L12,"-")</f>
        <v>-</v>
      </c>
      <c r="R12" s="254" t="str">
        <f>IFERROR(G12/L12,"-")</f>
        <v>-</v>
      </c>
      <c r="S12" s="255">
        <f>SUM(S6:S11)</f>
        <v>0</v>
      </c>
      <c r="T12" s="252" t="str">
        <f>IFERROR(S12/L12,"-")</f>
        <v>-</v>
      </c>
      <c r="U12" s="343">
        <f>SUM(U6:U11)</f>
        <v>0</v>
      </c>
      <c r="V12" s="343" t="str">
        <f>IFERROR(U12/L12,"-")</f>
        <v>-</v>
      </c>
      <c r="W12" s="343" t="str">
        <f>IFERROR(U12/S12,"-")</f>
        <v>-</v>
      </c>
      <c r="X12" s="343">
        <f>U12-G12</f>
        <v>0</v>
      </c>
      <c r="Y12" s="256" t="str">
        <f>U12/G12</f>
        <v>0</v>
      </c>
      <c r="Z12" s="257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8"/>
      <c r="BA12" s="258"/>
      <c r="BB12" s="258"/>
      <c r="BC12" s="258"/>
      <c r="BD12" s="258"/>
      <c r="BE12" s="258"/>
      <c r="BF12" s="258"/>
      <c r="BG12" s="258"/>
      <c r="BH12" s="258"/>
      <c r="BI12" s="258"/>
      <c r="BJ12" s="258"/>
      <c r="BK12" s="258"/>
      <c r="BL12" s="258"/>
      <c r="BM12" s="258"/>
      <c r="BN12" s="258"/>
      <c r="BO12" s="258"/>
      <c r="BP12" s="258"/>
      <c r="BQ12" s="258"/>
      <c r="BR12" s="258"/>
      <c r="BS12" s="258"/>
      <c r="BT12" s="258"/>
      <c r="BU12" s="258"/>
      <c r="BV12" s="258"/>
      <c r="BW12" s="258"/>
      <c r="BX12" s="258"/>
      <c r="BY12" s="258"/>
      <c r="BZ12" s="258"/>
      <c r="CA12" s="258"/>
      <c r="CB12" s="258"/>
      <c r="CC12" s="258"/>
      <c r="CD12" s="258"/>
      <c r="CE12" s="258"/>
      <c r="CF12" s="258"/>
      <c r="CG12" s="258"/>
      <c r="CH12" s="258"/>
      <c r="CI12" s="258"/>
      <c r="CJ12" s="258"/>
      <c r="CK12" s="258"/>
      <c r="CL12" s="258"/>
      <c r="CM12" s="258"/>
      <c r="CN12" s="258"/>
      <c r="CO12" s="258"/>
      <c r="CP12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8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33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34</v>
      </c>
      <c r="CK2" s="307" t="s">
        <v>35</v>
      </c>
      <c r="CL2" s="310" t="s">
        <v>36</v>
      </c>
      <c r="CM2" s="311"/>
      <c r="CN2" s="312"/>
    </row>
    <row r="3" spans="1:94" customHeight="1" ht="14.25">
      <c r="A3" s="145" t="s">
        <v>389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38</v>
      </c>
      <c r="Z3" s="319"/>
      <c r="AA3" s="319"/>
      <c r="AB3" s="319"/>
      <c r="AC3" s="319"/>
      <c r="AD3" s="319"/>
      <c r="AE3" s="319"/>
      <c r="AF3" s="319"/>
      <c r="AG3" s="319"/>
      <c r="AH3" s="320" t="s">
        <v>39</v>
      </c>
      <c r="AI3" s="321"/>
      <c r="AJ3" s="321"/>
      <c r="AK3" s="321"/>
      <c r="AL3" s="321"/>
      <c r="AM3" s="321"/>
      <c r="AN3" s="321"/>
      <c r="AO3" s="321"/>
      <c r="AP3" s="322"/>
      <c r="AQ3" s="323" t="s">
        <v>40</v>
      </c>
      <c r="AR3" s="324"/>
      <c r="AS3" s="324"/>
      <c r="AT3" s="324"/>
      <c r="AU3" s="324"/>
      <c r="AV3" s="324"/>
      <c r="AW3" s="324"/>
      <c r="AX3" s="324"/>
      <c r="AY3" s="325"/>
      <c r="AZ3" s="326" t="s">
        <v>41</v>
      </c>
      <c r="BA3" s="327"/>
      <c r="BB3" s="327"/>
      <c r="BC3" s="327"/>
      <c r="BD3" s="327"/>
      <c r="BE3" s="327"/>
      <c r="BF3" s="327"/>
      <c r="BG3" s="327"/>
      <c r="BH3" s="328"/>
      <c r="BI3" s="313" t="s">
        <v>42</v>
      </c>
      <c r="BJ3" s="314"/>
      <c r="BK3" s="314"/>
      <c r="BL3" s="314"/>
      <c r="BM3" s="314"/>
      <c r="BN3" s="314"/>
      <c r="BO3" s="314"/>
      <c r="BP3" s="314"/>
      <c r="BQ3" s="315"/>
      <c r="BR3" s="294" t="s">
        <v>43</v>
      </c>
      <c r="BS3" s="295"/>
      <c r="BT3" s="295"/>
      <c r="BU3" s="295"/>
      <c r="BV3" s="295"/>
      <c r="BW3" s="295"/>
      <c r="BX3" s="295"/>
      <c r="BY3" s="295"/>
      <c r="BZ3" s="296"/>
      <c r="CA3" s="297" t="s">
        <v>44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45</v>
      </c>
      <c r="CM3" s="301"/>
      <c r="CN3" s="302" t="s">
        <v>46</v>
      </c>
    </row>
    <row r="4" spans="1:94">
      <c r="A4" s="151"/>
      <c r="B4" s="152" t="s">
        <v>47</v>
      </c>
      <c r="C4" s="152" t="s">
        <v>374</v>
      </c>
      <c r="D4" s="153" t="s">
        <v>51</v>
      </c>
      <c r="E4" s="152" t="s">
        <v>52</v>
      </c>
      <c r="F4" s="154" t="s">
        <v>54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55</v>
      </c>
      <c r="Z4" s="158" t="s">
        <v>56</v>
      </c>
      <c r="AA4" s="158" t="s">
        <v>57</v>
      </c>
      <c r="AB4" s="158" t="s">
        <v>17</v>
      </c>
      <c r="AC4" s="158" t="s">
        <v>58</v>
      </c>
      <c r="AD4" s="158" t="s">
        <v>59</v>
      </c>
      <c r="AE4" s="158" t="s">
        <v>60</v>
      </c>
      <c r="AF4" s="158" t="s">
        <v>61</v>
      </c>
      <c r="AG4" s="158" t="s">
        <v>62</v>
      </c>
      <c r="AH4" s="159" t="s">
        <v>55</v>
      </c>
      <c r="AI4" s="159" t="s">
        <v>56</v>
      </c>
      <c r="AJ4" s="159" t="s">
        <v>57</v>
      </c>
      <c r="AK4" s="159" t="s">
        <v>17</v>
      </c>
      <c r="AL4" s="159" t="s">
        <v>58</v>
      </c>
      <c r="AM4" s="159" t="s">
        <v>59</v>
      </c>
      <c r="AN4" s="159" t="s">
        <v>60</v>
      </c>
      <c r="AO4" s="159" t="s">
        <v>61</v>
      </c>
      <c r="AP4" s="159" t="s">
        <v>62</v>
      </c>
      <c r="AQ4" s="160" t="s">
        <v>55</v>
      </c>
      <c r="AR4" s="160" t="s">
        <v>56</v>
      </c>
      <c r="AS4" s="160" t="s">
        <v>57</v>
      </c>
      <c r="AT4" s="160" t="s">
        <v>17</v>
      </c>
      <c r="AU4" s="160" t="s">
        <v>58</v>
      </c>
      <c r="AV4" s="160" t="s">
        <v>59</v>
      </c>
      <c r="AW4" s="160" t="s">
        <v>60</v>
      </c>
      <c r="AX4" s="160" t="s">
        <v>61</v>
      </c>
      <c r="AY4" s="160" t="s">
        <v>62</v>
      </c>
      <c r="AZ4" s="161" t="s">
        <v>55</v>
      </c>
      <c r="BA4" s="161" t="s">
        <v>56</v>
      </c>
      <c r="BB4" s="161" t="s">
        <v>57</v>
      </c>
      <c r="BC4" s="161" t="s">
        <v>17</v>
      </c>
      <c r="BD4" s="161" t="s">
        <v>58</v>
      </c>
      <c r="BE4" s="161" t="s">
        <v>59</v>
      </c>
      <c r="BF4" s="161" t="s">
        <v>60</v>
      </c>
      <c r="BG4" s="161" t="s">
        <v>61</v>
      </c>
      <c r="BH4" s="161" t="s">
        <v>62</v>
      </c>
      <c r="BI4" s="162" t="s">
        <v>55</v>
      </c>
      <c r="BJ4" s="162" t="s">
        <v>56</v>
      </c>
      <c r="BK4" s="162" t="s">
        <v>57</v>
      </c>
      <c r="BL4" s="162" t="s">
        <v>17</v>
      </c>
      <c r="BM4" s="162" t="s">
        <v>58</v>
      </c>
      <c r="BN4" s="162" t="s">
        <v>59</v>
      </c>
      <c r="BO4" s="162" t="s">
        <v>60</v>
      </c>
      <c r="BP4" s="162" t="s">
        <v>61</v>
      </c>
      <c r="BQ4" s="162" t="s">
        <v>62</v>
      </c>
      <c r="BR4" s="163" t="s">
        <v>55</v>
      </c>
      <c r="BS4" s="163" t="s">
        <v>56</v>
      </c>
      <c r="BT4" s="163" t="s">
        <v>57</v>
      </c>
      <c r="BU4" s="163" t="s">
        <v>17</v>
      </c>
      <c r="BV4" s="163" t="s">
        <v>58</v>
      </c>
      <c r="BW4" s="163" t="s">
        <v>59</v>
      </c>
      <c r="BX4" s="163" t="s">
        <v>60</v>
      </c>
      <c r="BY4" s="163" t="s">
        <v>61</v>
      </c>
      <c r="BZ4" s="163" t="s">
        <v>62</v>
      </c>
      <c r="CA4" s="164" t="s">
        <v>55</v>
      </c>
      <c r="CB4" s="164" t="s">
        <v>56</v>
      </c>
      <c r="CC4" s="164" t="s">
        <v>57</v>
      </c>
      <c r="CD4" s="164" t="s">
        <v>17</v>
      </c>
      <c r="CE4" s="164" t="s">
        <v>58</v>
      </c>
      <c r="CF4" s="164" t="s">
        <v>59</v>
      </c>
      <c r="CG4" s="164" t="s">
        <v>60</v>
      </c>
      <c r="CH4" s="164" t="s">
        <v>61</v>
      </c>
      <c r="CI4" s="164" t="s">
        <v>62</v>
      </c>
      <c r="CJ4" s="306"/>
      <c r="CK4" s="309"/>
      <c r="CL4" s="165" t="s">
        <v>63</v>
      </c>
      <c r="CM4" s="165" t="s">
        <v>64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390</v>
      </c>
      <c r="C6" s="347" t="s">
        <v>391</v>
      </c>
      <c r="D6" s="347" t="s">
        <v>392</v>
      </c>
      <c r="E6" s="175" t="s">
        <v>393</v>
      </c>
      <c r="F6" s="175" t="s">
        <v>82</v>
      </c>
      <c r="G6" s="340">
        <v>0</v>
      </c>
      <c r="H6" s="176"/>
      <c r="I6" s="176"/>
      <c r="J6" s="176"/>
      <c r="K6" s="177">
        <v>0</v>
      </c>
      <c r="L6" s="179" t="str">
        <f>IFERROR(K6/J6,"-")</f>
        <v>-</v>
      </c>
      <c r="M6" s="176"/>
      <c r="N6" s="176"/>
      <c r="O6" s="179" t="str">
        <f>IFERROR(M6/(K6),"-")</f>
        <v>-</v>
      </c>
      <c r="P6" s="180" t="str">
        <f>IFERROR(G6/SUM(K6:K6),"-")</f>
        <v>-</v>
      </c>
      <c r="Q6" s="181"/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/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394</v>
      </c>
      <c r="C7" s="347" t="s">
        <v>391</v>
      </c>
      <c r="D7" s="347" t="s">
        <v>395</v>
      </c>
      <c r="E7" s="175" t="s">
        <v>396</v>
      </c>
      <c r="F7" s="175" t="s">
        <v>82</v>
      </c>
      <c r="G7" s="340">
        <v>0</v>
      </c>
      <c r="H7" s="176"/>
      <c r="I7" s="176"/>
      <c r="J7" s="176"/>
      <c r="K7" s="177">
        <v>0</v>
      </c>
      <c r="L7" s="179" t="str">
        <f>IFERROR(K7/J7,"-")</f>
        <v>-</v>
      </c>
      <c r="M7" s="176"/>
      <c r="N7" s="176"/>
      <c r="O7" s="179" t="str">
        <f>IFERROR(M7/(K7),"-")</f>
        <v>-</v>
      </c>
      <c r="P7" s="180" t="str">
        <f>IFERROR(G7/SUM(K7:K7),"-")</f>
        <v>-</v>
      </c>
      <c r="Q7" s="181"/>
      <c r="R7" s="179" t="str">
        <f>IF(K7=0,"-",Q7/K7)</f>
        <v>-</v>
      </c>
      <c r="S7" s="345"/>
      <c r="T7" s="346" t="str">
        <f>IFERROR(S7/K7,"-")</f>
        <v>-</v>
      </c>
      <c r="U7" s="346" t="str">
        <f>IFERROR(S7/Q7,"-")</f>
        <v>-</v>
      </c>
      <c r="V7" s="340">
        <f>SUM(S7:S7)-SUM(G7:G7)</f>
        <v>0</v>
      </c>
      <c r="W7" s="183" t="str">
        <f>SUM(S7:S7)/SUM(G7:G7)</f>
        <v>0</v>
      </c>
      <c r="Y7" s="184"/>
      <c r="Z7" s="185" t="str">
        <f>IF(K7=0,"",IF(Y7=0,"",(Y7/K7)))</f>
        <v/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/>
      <c r="AI7" s="191" t="str">
        <f>IF(K7=0,"",IF(AH7=0,"",(AH7/K7)))</f>
        <v/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/>
      <c r="AR7" s="197" t="str">
        <f>IF(K7=0,"",IF(AQ7=0,"",(AQ7/K7)))</f>
        <v/>
      </c>
      <c r="AS7" s="196"/>
      <c r="AT7" s="198" t="str">
        <f>IFERROR(AS7/AQ7,"-")</f>
        <v>-</v>
      </c>
      <c r="AU7" s="199"/>
      <c r="AV7" s="200" t="str">
        <f>IFERROR(AU7/AQ7,"-")</f>
        <v>-</v>
      </c>
      <c r="AW7" s="201"/>
      <c r="AX7" s="201"/>
      <c r="AY7" s="201"/>
      <c r="AZ7" s="202"/>
      <c r="BA7" s="203" t="str">
        <f>IF(K7=0,"",IF(AZ7=0,"",(AZ7/K7)))</f>
        <v/>
      </c>
      <c r="BB7" s="202"/>
      <c r="BC7" s="204" t="str">
        <f>IFERROR(BB7/AZ7,"-")</f>
        <v>-</v>
      </c>
      <c r="BD7" s="205"/>
      <c r="BE7" s="206" t="str">
        <f>IFERROR(BD7/AZ7,"-")</f>
        <v>-</v>
      </c>
      <c r="BF7" s="207"/>
      <c r="BG7" s="207"/>
      <c r="BH7" s="207"/>
      <c r="BI7" s="208"/>
      <c r="BJ7" s="209" t="str">
        <f>IF(K7=0,"",IF(BI7=0,"",(BI7/K7)))</f>
        <v/>
      </c>
      <c r="BK7" s="210"/>
      <c r="BL7" s="211" t="str">
        <f>IFERROR(BK7/BI7,"-")</f>
        <v>-</v>
      </c>
      <c r="BM7" s="212"/>
      <c r="BN7" s="213" t="str">
        <f>IFERROR(BM7/BI7,"-")</f>
        <v>-</v>
      </c>
      <c r="BO7" s="214"/>
      <c r="BP7" s="214"/>
      <c r="BQ7" s="214"/>
      <c r="BR7" s="215"/>
      <c r="BS7" s="216" t="str">
        <f>IF(K7=0,"",IF(BR7=0,"",(BR7/K7)))</f>
        <v/>
      </c>
      <c r="BT7" s="217"/>
      <c r="BU7" s="218" t="str">
        <f>IFERROR(BT7/BR7,"-")</f>
        <v>-</v>
      </c>
      <c r="BV7" s="219"/>
      <c r="BW7" s="220" t="str">
        <f>IFERROR(BV7/BR7,"-")</f>
        <v>-</v>
      </c>
      <c r="BX7" s="221"/>
      <c r="BY7" s="221"/>
      <c r="BZ7" s="221"/>
      <c r="CA7" s="222"/>
      <c r="CB7" s="223" t="str">
        <f>IF(K7=0,"",IF(CA7=0,"",(CA7/K7)))</f>
        <v/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/>
      <c r="CK7" s="230"/>
      <c r="CL7" s="230"/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397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0</v>
      </c>
      <c r="K10" s="250">
        <f>SUM(K6:K9)</f>
        <v>0</v>
      </c>
      <c r="L10" s="252" t="str">
        <f>IFERROR(K10/J10,"-")</f>
        <v>-</v>
      </c>
      <c r="M10" s="253">
        <f>SUM(M6:M9)</f>
        <v>0</v>
      </c>
      <c r="N10" s="253">
        <f>SUM(N6:N9)</f>
        <v>0</v>
      </c>
      <c r="O10" s="252" t="str">
        <f>IFERROR(M10/K10,"-")</f>
        <v>-</v>
      </c>
      <c r="P10" s="254" t="str">
        <f>IFERROR(G10/K10,"-")</f>
        <v>-</v>
      </c>
      <c r="Q10" s="255">
        <f>SUM(Q6:Q9)</f>
        <v>0</v>
      </c>
      <c r="R10" s="252" t="str">
        <f>IFERROR(Q10/K10,"-")</f>
        <v>-</v>
      </c>
      <c r="S10" s="343">
        <f>SUM(S6:S9)</f>
        <v>0</v>
      </c>
      <c r="T10" s="343" t="str">
        <f>IFERROR(S10/K10,"-")</f>
        <v>-</v>
      </c>
      <c r="U10" s="343" t="str">
        <f>IFERROR(S10/Q10,"-")</f>
        <v>-</v>
      </c>
      <c r="V10" s="343">
        <f>S10-G10</f>
        <v>0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8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33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34</v>
      </c>
      <c r="CK2" s="307" t="s">
        <v>35</v>
      </c>
      <c r="CL2" s="310" t="s">
        <v>36</v>
      </c>
      <c r="CM2" s="311"/>
      <c r="CN2" s="312"/>
    </row>
    <row r="3" spans="1:94" customHeight="1" ht="14.25">
      <c r="A3" s="145" t="s">
        <v>398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38</v>
      </c>
      <c r="Z3" s="319"/>
      <c r="AA3" s="319"/>
      <c r="AB3" s="319"/>
      <c r="AC3" s="319"/>
      <c r="AD3" s="319"/>
      <c r="AE3" s="319"/>
      <c r="AF3" s="319"/>
      <c r="AG3" s="319"/>
      <c r="AH3" s="320" t="s">
        <v>39</v>
      </c>
      <c r="AI3" s="321"/>
      <c r="AJ3" s="321"/>
      <c r="AK3" s="321"/>
      <c r="AL3" s="321"/>
      <c r="AM3" s="321"/>
      <c r="AN3" s="321"/>
      <c r="AO3" s="321"/>
      <c r="AP3" s="322"/>
      <c r="AQ3" s="323" t="s">
        <v>40</v>
      </c>
      <c r="AR3" s="324"/>
      <c r="AS3" s="324"/>
      <c r="AT3" s="324"/>
      <c r="AU3" s="324"/>
      <c r="AV3" s="324"/>
      <c r="AW3" s="324"/>
      <c r="AX3" s="324"/>
      <c r="AY3" s="325"/>
      <c r="AZ3" s="326" t="s">
        <v>41</v>
      </c>
      <c r="BA3" s="327"/>
      <c r="BB3" s="327"/>
      <c r="BC3" s="327"/>
      <c r="BD3" s="327"/>
      <c r="BE3" s="327"/>
      <c r="BF3" s="327"/>
      <c r="BG3" s="327"/>
      <c r="BH3" s="328"/>
      <c r="BI3" s="313" t="s">
        <v>42</v>
      </c>
      <c r="BJ3" s="314"/>
      <c r="BK3" s="314"/>
      <c r="BL3" s="314"/>
      <c r="BM3" s="314"/>
      <c r="BN3" s="314"/>
      <c r="BO3" s="314"/>
      <c r="BP3" s="314"/>
      <c r="BQ3" s="315"/>
      <c r="BR3" s="294" t="s">
        <v>43</v>
      </c>
      <c r="BS3" s="295"/>
      <c r="BT3" s="295"/>
      <c r="BU3" s="295"/>
      <c r="BV3" s="295"/>
      <c r="BW3" s="295"/>
      <c r="BX3" s="295"/>
      <c r="BY3" s="295"/>
      <c r="BZ3" s="296"/>
      <c r="CA3" s="297" t="s">
        <v>44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45</v>
      </c>
      <c r="CM3" s="301"/>
      <c r="CN3" s="302" t="s">
        <v>46</v>
      </c>
    </row>
    <row r="4" spans="1:94">
      <c r="A4" s="151"/>
      <c r="B4" s="152" t="s">
        <v>47</v>
      </c>
      <c r="C4" s="152" t="s">
        <v>374</v>
      </c>
      <c r="D4" s="153" t="s">
        <v>51</v>
      </c>
      <c r="E4" s="152" t="s">
        <v>52</v>
      </c>
      <c r="F4" s="154" t="s">
        <v>54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55</v>
      </c>
      <c r="Z4" s="158" t="s">
        <v>56</v>
      </c>
      <c r="AA4" s="158" t="s">
        <v>57</v>
      </c>
      <c r="AB4" s="158" t="s">
        <v>17</v>
      </c>
      <c r="AC4" s="158" t="s">
        <v>58</v>
      </c>
      <c r="AD4" s="158" t="s">
        <v>59</v>
      </c>
      <c r="AE4" s="158" t="s">
        <v>60</v>
      </c>
      <c r="AF4" s="158" t="s">
        <v>61</v>
      </c>
      <c r="AG4" s="158" t="s">
        <v>62</v>
      </c>
      <c r="AH4" s="159" t="s">
        <v>55</v>
      </c>
      <c r="AI4" s="159" t="s">
        <v>56</v>
      </c>
      <c r="AJ4" s="159" t="s">
        <v>57</v>
      </c>
      <c r="AK4" s="159" t="s">
        <v>17</v>
      </c>
      <c r="AL4" s="159" t="s">
        <v>58</v>
      </c>
      <c r="AM4" s="159" t="s">
        <v>59</v>
      </c>
      <c r="AN4" s="159" t="s">
        <v>60</v>
      </c>
      <c r="AO4" s="159" t="s">
        <v>61</v>
      </c>
      <c r="AP4" s="159" t="s">
        <v>62</v>
      </c>
      <c r="AQ4" s="160" t="s">
        <v>55</v>
      </c>
      <c r="AR4" s="160" t="s">
        <v>56</v>
      </c>
      <c r="AS4" s="160" t="s">
        <v>57</v>
      </c>
      <c r="AT4" s="160" t="s">
        <v>17</v>
      </c>
      <c r="AU4" s="160" t="s">
        <v>58</v>
      </c>
      <c r="AV4" s="160" t="s">
        <v>59</v>
      </c>
      <c r="AW4" s="160" t="s">
        <v>60</v>
      </c>
      <c r="AX4" s="160" t="s">
        <v>61</v>
      </c>
      <c r="AY4" s="160" t="s">
        <v>62</v>
      </c>
      <c r="AZ4" s="161" t="s">
        <v>55</v>
      </c>
      <c r="BA4" s="161" t="s">
        <v>56</v>
      </c>
      <c r="BB4" s="161" t="s">
        <v>57</v>
      </c>
      <c r="BC4" s="161" t="s">
        <v>17</v>
      </c>
      <c r="BD4" s="161" t="s">
        <v>58</v>
      </c>
      <c r="BE4" s="161" t="s">
        <v>59</v>
      </c>
      <c r="BF4" s="161" t="s">
        <v>60</v>
      </c>
      <c r="BG4" s="161" t="s">
        <v>61</v>
      </c>
      <c r="BH4" s="161" t="s">
        <v>62</v>
      </c>
      <c r="BI4" s="162" t="s">
        <v>55</v>
      </c>
      <c r="BJ4" s="162" t="s">
        <v>56</v>
      </c>
      <c r="BK4" s="162" t="s">
        <v>57</v>
      </c>
      <c r="BL4" s="162" t="s">
        <v>17</v>
      </c>
      <c r="BM4" s="162" t="s">
        <v>58</v>
      </c>
      <c r="BN4" s="162" t="s">
        <v>59</v>
      </c>
      <c r="BO4" s="162" t="s">
        <v>60</v>
      </c>
      <c r="BP4" s="162" t="s">
        <v>61</v>
      </c>
      <c r="BQ4" s="162" t="s">
        <v>62</v>
      </c>
      <c r="BR4" s="163" t="s">
        <v>55</v>
      </c>
      <c r="BS4" s="163" t="s">
        <v>56</v>
      </c>
      <c r="BT4" s="163" t="s">
        <v>57</v>
      </c>
      <c r="BU4" s="163" t="s">
        <v>17</v>
      </c>
      <c r="BV4" s="163" t="s">
        <v>58</v>
      </c>
      <c r="BW4" s="163" t="s">
        <v>59</v>
      </c>
      <c r="BX4" s="163" t="s">
        <v>60</v>
      </c>
      <c r="BY4" s="163" t="s">
        <v>61</v>
      </c>
      <c r="BZ4" s="163" t="s">
        <v>62</v>
      </c>
      <c r="CA4" s="164" t="s">
        <v>55</v>
      </c>
      <c r="CB4" s="164" t="s">
        <v>56</v>
      </c>
      <c r="CC4" s="164" t="s">
        <v>57</v>
      </c>
      <c r="CD4" s="164" t="s">
        <v>17</v>
      </c>
      <c r="CE4" s="164" t="s">
        <v>58</v>
      </c>
      <c r="CF4" s="164" t="s">
        <v>59</v>
      </c>
      <c r="CG4" s="164" t="s">
        <v>60</v>
      </c>
      <c r="CH4" s="164" t="s">
        <v>61</v>
      </c>
      <c r="CI4" s="164" t="s">
        <v>62</v>
      </c>
      <c r="CJ4" s="306"/>
      <c r="CK4" s="309"/>
      <c r="CL4" s="165" t="s">
        <v>63</v>
      </c>
      <c r="CM4" s="165" t="s">
        <v>64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399</v>
      </c>
      <c r="C6" s="347" t="s">
        <v>400</v>
      </c>
      <c r="D6" s="347" t="s">
        <v>401</v>
      </c>
      <c r="E6" s="175" t="s">
        <v>402</v>
      </c>
      <c r="F6" s="175" t="s">
        <v>82</v>
      </c>
      <c r="G6" s="340">
        <v>0</v>
      </c>
      <c r="H6" s="176"/>
      <c r="I6" s="176"/>
      <c r="J6" s="176"/>
      <c r="K6" s="177">
        <v>0</v>
      </c>
      <c r="L6" s="179" t="str">
        <f>IFERROR(K6/J6,"-")</f>
        <v>-</v>
      </c>
      <c r="M6" s="176"/>
      <c r="N6" s="176"/>
      <c r="O6" s="179" t="str">
        <f>IFERROR(M6/(K6),"-")</f>
        <v>-</v>
      </c>
      <c r="P6" s="180" t="str">
        <f>IFERROR(G6/SUM(K6:K6),"-")</f>
        <v>-</v>
      </c>
      <c r="Q6" s="181"/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/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403</v>
      </c>
      <c r="C7" s="347" t="s">
        <v>400</v>
      </c>
      <c r="D7" s="347" t="s">
        <v>401</v>
      </c>
      <c r="E7" s="175" t="s">
        <v>404</v>
      </c>
      <c r="F7" s="175" t="s">
        <v>82</v>
      </c>
      <c r="G7" s="340">
        <v>0</v>
      </c>
      <c r="H7" s="176"/>
      <c r="I7" s="176"/>
      <c r="J7" s="176"/>
      <c r="K7" s="177">
        <v>0</v>
      </c>
      <c r="L7" s="179" t="str">
        <f>IFERROR(K7/J7,"-")</f>
        <v>-</v>
      </c>
      <c r="M7" s="176"/>
      <c r="N7" s="176"/>
      <c r="O7" s="179" t="str">
        <f>IFERROR(M7/(K7),"-")</f>
        <v>-</v>
      </c>
      <c r="P7" s="180" t="str">
        <f>IFERROR(G7/SUM(K7:K7),"-")</f>
        <v>-</v>
      </c>
      <c r="Q7" s="181"/>
      <c r="R7" s="179" t="str">
        <f>IF(K7=0,"-",Q7/K7)</f>
        <v>-</v>
      </c>
      <c r="S7" s="345"/>
      <c r="T7" s="346" t="str">
        <f>IFERROR(S7/K7,"-")</f>
        <v>-</v>
      </c>
      <c r="U7" s="346" t="str">
        <f>IFERROR(S7/Q7,"-")</f>
        <v>-</v>
      </c>
      <c r="V7" s="340">
        <f>SUM(S7:S7)-SUM(G7:G7)</f>
        <v>0</v>
      </c>
      <c r="W7" s="183" t="str">
        <f>SUM(S7:S7)/SUM(G7:G7)</f>
        <v>0</v>
      </c>
      <c r="Y7" s="184"/>
      <c r="Z7" s="185" t="str">
        <f>IF(K7=0,"",IF(Y7=0,"",(Y7/K7)))</f>
        <v/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/>
      <c r="AI7" s="191" t="str">
        <f>IF(K7=0,"",IF(AH7=0,"",(AH7/K7)))</f>
        <v/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/>
      <c r="AR7" s="197" t="str">
        <f>IF(K7=0,"",IF(AQ7=0,"",(AQ7/K7)))</f>
        <v/>
      </c>
      <c r="AS7" s="196"/>
      <c r="AT7" s="198" t="str">
        <f>IFERROR(AS7/AQ7,"-")</f>
        <v>-</v>
      </c>
      <c r="AU7" s="199"/>
      <c r="AV7" s="200" t="str">
        <f>IFERROR(AU7/AQ7,"-")</f>
        <v>-</v>
      </c>
      <c r="AW7" s="201"/>
      <c r="AX7" s="201"/>
      <c r="AY7" s="201"/>
      <c r="AZ7" s="202"/>
      <c r="BA7" s="203" t="str">
        <f>IF(K7=0,"",IF(AZ7=0,"",(AZ7/K7)))</f>
        <v/>
      </c>
      <c r="BB7" s="202"/>
      <c r="BC7" s="204" t="str">
        <f>IFERROR(BB7/AZ7,"-")</f>
        <v>-</v>
      </c>
      <c r="BD7" s="205"/>
      <c r="BE7" s="206" t="str">
        <f>IFERROR(BD7/AZ7,"-")</f>
        <v>-</v>
      </c>
      <c r="BF7" s="207"/>
      <c r="BG7" s="207"/>
      <c r="BH7" s="207"/>
      <c r="BI7" s="208"/>
      <c r="BJ7" s="209" t="str">
        <f>IF(K7=0,"",IF(BI7=0,"",(BI7/K7)))</f>
        <v/>
      </c>
      <c r="BK7" s="210"/>
      <c r="BL7" s="211" t="str">
        <f>IFERROR(BK7/BI7,"-")</f>
        <v>-</v>
      </c>
      <c r="BM7" s="212"/>
      <c r="BN7" s="213" t="str">
        <f>IFERROR(BM7/BI7,"-")</f>
        <v>-</v>
      </c>
      <c r="BO7" s="214"/>
      <c r="BP7" s="214"/>
      <c r="BQ7" s="214"/>
      <c r="BR7" s="215"/>
      <c r="BS7" s="216" t="str">
        <f>IF(K7=0,"",IF(BR7=0,"",(BR7/K7)))</f>
        <v/>
      </c>
      <c r="BT7" s="217"/>
      <c r="BU7" s="218" t="str">
        <f>IFERROR(BT7/BR7,"-")</f>
        <v>-</v>
      </c>
      <c r="BV7" s="219"/>
      <c r="BW7" s="220" t="str">
        <f>IFERROR(BV7/BR7,"-")</f>
        <v>-</v>
      </c>
      <c r="BX7" s="221"/>
      <c r="BY7" s="221"/>
      <c r="BZ7" s="221"/>
      <c r="CA7" s="222"/>
      <c r="CB7" s="223" t="str">
        <f>IF(K7=0,"",IF(CA7=0,"",(CA7/K7)))</f>
        <v/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/>
      <c r="CK7" s="230"/>
      <c r="CL7" s="230"/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405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0</v>
      </c>
      <c r="K10" s="250">
        <f>SUM(K6:K9)</f>
        <v>0</v>
      </c>
      <c r="L10" s="252" t="str">
        <f>IFERROR(K10/J10,"-")</f>
        <v>-</v>
      </c>
      <c r="M10" s="253">
        <f>SUM(M6:M9)</f>
        <v>0</v>
      </c>
      <c r="N10" s="253">
        <f>SUM(N6:N9)</f>
        <v>0</v>
      </c>
      <c r="O10" s="252" t="str">
        <f>IFERROR(M10/K10,"-")</f>
        <v>-</v>
      </c>
      <c r="P10" s="254" t="str">
        <f>IFERROR(G10/K10,"-")</f>
        <v>-</v>
      </c>
      <c r="Q10" s="255">
        <f>SUM(Q6:Q9)</f>
        <v>0</v>
      </c>
      <c r="R10" s="252" t="str">
        <f>IFERROR(Q10/K10,"-")</f>
        <v>-</v>
      </c>
      <c r="S10" s="343">
        <f>SUM(S6:S9)</f>
        <v>0</v>
      </c>
      <c r="T10" s="343" t="str">
        <f>IFERROR(S10/K10,"-")</f>
        <v>-</v>
      </c>
      <c r="U10" s="343" t="str">
        <f>IFERROR(S10/Q10,"-")</f>
        <v>-</v>
      </c>
      <c r="V10" s="343">
        <f>S10-G10</f>
        <v>0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index</vt:lpstr>
      <vt:lpstr>新聞</vt:lpstr>
      <vt:lpstr>雑誌</vt:lpstr>
      <vt:lpstr>DVD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