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<sst xmlns="http://schemas.openxmlformats.org/spreadsheetml/2006/main" uniqueCount="215">
  <si>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</si>
  <si>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</si>
  <si>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</si>
  <si>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</si>
  <si>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</si>
  <si>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</si>
  <si>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</si>
  <si>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</si>
  <si>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</si>
  <si>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</si>
  <si>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</si>
  <si>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</si>
  <si>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</si>
  <si>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</si>
  <si>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</si>
  <si>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</si>
  <si>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</si>
  <si>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</si>
  <si>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</si>
  <si>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</si>
  <si>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</si>
  <si>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</si>
  <si>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</si>
  <si>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</si>
  <si>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</si>
  <si>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03月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</si>
  <si>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</si>
  <si>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</si>
  <si>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</si>
  <si>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</si>
  <si>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</si>
  <si>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</si>
  <si>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</si>
  <si>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</si>
  <si>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</si>
  <si>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</si>
  <si>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</si>
  <si>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</si>
  <si>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</si>
  <si>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</si>
  <si>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</si>
  <si>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</si>
  <si>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</si>
  <si>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</si>
  <si>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</si>
  <si>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</si>
  <si>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</si>
  <si>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</si>
  <si>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</si>
  <si>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</si>
  <si>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</si>
  <si>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</si>
  <si>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</si>
  <si>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</si>
  <si>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</si>
  <si>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</si>
  <si>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</si>
  <si>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</si>
  <si>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</si>
  <si>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</si>
  <si>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</si>
  <si>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np1390</t>
  </si>
  <si>
    <t>右女３</t>
  </si>
  <si>
    <t>もう4０代の熟女だけど、試しに付き合ってみる？</t>
  </si>
  <si>
    <t>lp03_a</t>
  </si>
  <si>
    <t>スポニチ関東</t>
  </si>
  <si>
    <t>4C煙突</t>
  </si>
  <si>
    <t>3月10日(日)</t>
  </si>
  <si>
    <t>np1391</t>
  </si>
  <si>
    <t>スポニチ関西</t>
  </si>
  <si>
    <t>np1392</t>
  </si>
  <si>
    <t>スポニチ西部</t>
  </si>
  <si>
    <t>np1393</t>
  </si>
  <si>
    <t>スポニチ北海道</t>
  </si>
  <si>
    <t>np1394</t>
  </si>
  <si>
    <t>(空電共通)</t>
  </si>
  <si>
    <t>空電</t>
  </si>
  <si>
    <t>空電 (共通)</t>
  </si>
  <si>
    <t>1月01日(木)</t>
  </si>
  <si>
    <t>np1395</t>
  </si>
  <si>
    <t>雑誌版</t>
  </si>
  <si>
    <t>優しすぎる熟女と出会ってこっそりハッスル</t>
  </si>
  <si>
    <t>サンスポ関西</t>
  </si>
  <si>
    <t>4C終面全5段</t>
  </si>
  <si>
    <t>3月09日(土)</t>
  </si>
  <si>
    <t>np1396</t>
  </si>
  <si>
    <t>np1397</t>
  </si>
  <si>
    <t>40代女性が恋愛リベンジ</t>
  </si>
  <si>
    <t>サンスポ関東</t>
  </si>
  <si>
    <t>全5段</t>
  </si>
  <si>
    <t>3月02日(土)</t>
  </si>
  <si>
    <t>np1398</t>
  </si>
  <si>
    <t>np1399</t>
  </si>
  <si>
    <t>漫画版</t>
  </si>
  <si>
    <t>3月23日(土)</t>
  </si>
  <si>
    <t>np1400</t>
  </si>
  <si>
    <t>np1401</t>
  </si>
  <si>
    <t>lp03_l</t>
  </si>
  <si>
    <t>ニッカン関東</t>
  </si>
  <si>
    <t>1C煙突</t>
  </si>
  <si>
    <t>3月17日(日)</t>
  </si>
  <si>
    <t>np1402</t>
  </si>
  <si>
    <t>np1403</t>
  </si>
  <si>
    <t>ニッカン関西</t>
  </si>
  <si>
    <t>np1404</t>
  </si>
  <si>
    <t>np1405</t>
  </si>
  <si>
    <t>右女３スマホ</t>
  </si>
  <si>
    <t>スポーツ報知関東</t>
  </si>
  <si>
    <t>全5段つかみ4回</t>
  </si>
  <si>
    <t>3月06日(水)</t>
  </si>
  <si>
    <t>np1406</t>
  </si>
  <si>
    <t>3月12日(火)</t>
  </si>
  <si>
    <t>np1407</t>
  </si>
  <si>
    <t>記事風版</t>
  </si>
  <si>
    <t>57歳、明日初デート。俺はまた男になる。</t>
  </si>
  <si>
    <t>3月18日(月)</t>
  </si>
  <si>
    <t>np1408</t>
  </si>
  <si>
    <t>じっくり出会って</t>
  </si>
  <si>
    <t>3月22日(金)</t>
  </si>
  <si>
    <t>np1409</t>
  </si>
  <si>
    <t>np1410</t>
  </si>
  <si>
    <t>デイリースポーツ関西</t>
  </si>
  <si>
    <t>全5段・半5段段つかみ10段保証</t>
  </si>
  <si>
    <t>np1411</t>
  </si>
  <si>
    <t>np1412</t>
  </si>
  <si>
    <t>np1413</t>
  </si>
  <si>
    <t>np1414</t>
  </si>
  <si>
    <t>ホントにこんなおばさんでもいいの？</t>
  </si>
  <si>
    <t>np1415</t>
  </si>
  <si>
    <t>np1416</t>
  </si>
  <si>
    <t>黒：C版</t>
  </si>
  <si>
    <t>依存症男性急増中！？</t>
  </si>
  <si>
    <t>np1417</t>
  </si>
  <si>
    <t>np1418</t>
  </si>
  <si>
    <t>久々にすごく興奮した</t>
  </si>
  <si>
    <t>np1419</t>
  </si>
  <si>
    <t>np1420</t>
  </si>
  <si>
    <t>黒：右女３</t>
  </si>
  <si>
    <t>①59「出会いの大御所アイメールに危機！サービス史上最大の男性不足」</t>
  </si>
  <si>
    <t>半2段つかみ１0段保証</t>
  </si>
  <si>
    <t>np1421</t>
  </si>
  <si>
    <t>「出会い懇願！私たち（この歳でも）真剣なんです」</t>
  </si>
  <si>
    <t>np1422</t>
  </si>
  <si>
    <t>④62「50代以上の男性と会える！大人の恋愛がしたい女性募集中！」</t>
  </si>
  <si>
    <t>np1423</t>
  </si>
  <si>
    <t>np1424</t>
  </si>
  <si>
    <t>ニッカン西部</t>
  </si>
  <si>
    <t>半2段つかみ20段保証</t>
  </si>
  <si>
    <t>np1425</t>
  </si>
  <si>
    <t>np1426</t>
  </si>
  <si>
    <t>np1427</t>
  </si>
  <si>
    <t>np1428</t>
  </si>
  <si>
    <t>np1429</t>
  </si>
  <si>
    <t>np1430</t>
  </si>
  <si>
    <t>np1431</t>
  </si>
  <si>
    <t>np1432</t>
  </si>
  <si>
    <t>np1433</t>
  </si>
  <si>
    <t>np1434</t>
  </si>
  <si>
    <t>3月16日(土)</t>
  </si>
  <si>
    <t>np1435</t>
  </si>
  <si>
    <t>np1436</t>
  </si>
  <si>
    <t>献身交際。キュートな四十路妻。</t>
  </si>
  <si>
    <t>九スポ</t>
  </si>
  <si>
    <t>np1437</t>
  </si>
  <si>
    <t>np1438</t>
  </si>
  <si>
    <t>4C終面雑報</t>
  </si>
  <si>
    <t>np1439</t>
  </si>
  <si>
    <t>np1440</t>
  </si>
  <si>
    <t>np1441</t>
  </si>
  <si>
    <t>np1442</t>
  </si>
  <si>
    <t>★記事62</t>
  </si>
  <si>
    <t>4C記事枠</t>
  </si>
  <si>
    <t>3月03日(日)</t>
  </si>
  <si>
    <t>np1443</t>
  </si>
  <si>
    <t>★記事61</t>
  </si>
  <si>
    <t>③61「○○に登録したら一発でデキました！」</t>
  </si>
  <si>
    <t>np1444</t>
  </si>
  <si>
    <t>★記事60</t>
  </si>
  <si>
    <t>②60「私、バッグが好きなの（A子さん47歳）」</t>
  </si>
  <si>
    <t>np1445</t>
  </si>
  <si>
    <t>★記事59</t>
  </si>
  <si>
    <t>np1446</t>
  </si>
  <si>
    <t>★記事40</t>
  </si>
  <si>
    <t>「40代女性の逆襲！積極的な女性に男はメロメロ〜」</t>
  </si>
  <si>
    <t>3月31日(日)</t>
  </si>
  <si>
    <t>np1447</t>
  </si>
  <si>
    <t>共通</t>
  </si>
  <si>
    <t>np1448</t>
  </si>
  <si>
    <t>東スポ・大スポ・九スポ・中京</t>
  </si>
  <si>
    <t>記事枠</t>
  </si>
  <si>
    <t>np1449</t>
  </si>
  <si>
    <t>新聞 TOTAL</t>
  </si>
  <si>
    <t>●雑誌 広告</t>
  </si>
  <si>
    <t>zw129</t>
  </si>
  <si>
    <t>日本ジャーナル出版</t>
  </si>
  <si>
    <t>新50代</t>
  </si>
  <si>
    <t>週刊実話</t>
  </si>
  <si>
    <t>4C1P</t>
  </si>
  <si>
    <t>3月28日(木)</t>
  </si>
  <si>
    <t>zw130</t>
  </si>
  <si>
    <t>zw131</t>
  </si>
  <si>
    <t>双葉社</t>
  </si>
  <si>
    <t>アサヒ芸能</t>
  </si>
  <si>
    <t>3月19日(火)</t>
  </si>
  <si>
    <t>zw132</t>
  </si>
  <si>
    <t>zw133</t>
  </si>
  <si>
    <t>扶桑社</t>
  </si>
  <si>
    <t>★恋愛経験は不要！女性がリードしてくれます</t>
  </si>
  <si>
    <t>Tvnavi</t>
  </si>
  <si>
    <t>(月間Tvnavi)①</t>
  </si>
  <si>
    <t>zw134</t>
  </si>
  <si>
    <t>zw135</t>
  </si>
  <si>
    <t>★57歳、明日初デート俺はまた男になる</t>
  </si>
  <si>
    <t>zw136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</si>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</sst>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60</v>
      </c>
      <c r="D6" s="195">
        <v>4455000</v>
      </c>
      <c r="E6" s="81">
        <v>0</v>
      </c>
      <c r="F6" s="81">
        <v>0</v>
      </c>
      <c r="G6" s="81">
        <v>0</v>
      </c>
      <c r="H6" s="91">
        <v>0</v>
      </c>
      <c r="I6" s="92">
        <v>0</v>
      </c>
      <c r="J6" s="145">
        <f>H6+I6</f>
        <v>0</v>
      </c>
      <c r="K6" s="82" t="str">
        <f>IFERROR(J6/G6,"-")</f>
        <v>-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200">
        <v>0</v>
      </c>
      <c r="S6" s="201" t="str">
        <f>IFERROR(R6/J6,"-")</f>
        <v>-</v>
      </c>
      <c r="T6" s="201" t="str">
        <f>IFERROR(R6/P6,"-")</f>
        <v>-</v>
      </c>
      <c r="U6" s="195">
        <f>IFERROR(R6-D6,"-")</f>
        <v>-4455000</v>
      </c>
      <c r="V6" s="85">
        <f>R6/D6</f>
        <v>0</v>
      </c>
      <c r="W6" s="79"/>
      <c r="X6" s="144"/>
    </row>
    <row r="7" spans="1:24">
      <c r="A7" s="80"/>
      <c r="B7" s="86" t="s">
        <v>24</v>
      </c>
      <c r="C7" s="86">
        <v>8</v>
      </c>
      <c r="D7" s="195">
        <v>715000</v>
      </c>
      <c r="E7" s="81">
        <v>0</v>
      </c>
      <c r="F7" s="81">
        <v>0</v>
      </c>
      <c r="G7" s="81">
        <v>0</v>
      </c>
      <c r="H7" s="91">
        <v>0</v>
      </c>
      <c r="I7" s="92">
        <v>0</v>
      </c>
      <c r="J7" s="145">
        <f>H7+I7</f>
        <v>0</v>
      </c>
      <c r="K7" s="82" t="str">
        <f>IFERROR(J7/G7,"-")</f>
        <v>-</v>
      </c>
      <c r="L7" s="81">
        <v>0</v>
      </c>
      <c r="M7" s="81">
        <v>0</v>
      </c>
      <c r="N7" s="82" t="str">
        <f>IFERROR(L7/J7,"-")</f>
        <v>-</v>
      </c>
      <c r="O7" s="83" t="str">
        <f>IFERROR(D7/J7,"-")</f>
        <v>-</v>
      </c>
      <c r="P7" s="84">
        <v>0</v>
      </c>
      <c r="Q7" s="82" t="str">
        <f>IFERROR(P7/J7,"-")</f>
        <v>-</v>
      </c>
      <c r="R7" s="200">
        <v>0</v>
      </c>
      <c r="S7" s="201" t="str">
        <f>IFERROR(R7/J7,"-")</f>
        <v>-</v>
      </c>
      <c r="T7" s="201" t="str">
        <f>IFERROR(R7/P7,"-")</f>
        <v>-</v>
      </c>
      <c r="U7" s="195">
        <f>IFERROR(R7-D7,"-")</f>
        <v>-715000</v>
      </c>
      <c r="V7" s="85">
        <f>R7/D7</f>
        <v>0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5170000</v>
      </c>
      <c r="E10" s="41">
        <f>SUM(E6:E8)</f>
        <v>0</v>
      </c>
      <c r="F10" s="41">
        <f>SUM(F6:F8)</f>
        <v>0</v>
      </c>
      <c r="G10" s="41">
        <f>SUM(G6:G8)</f>
        <v>0</v>
      </c>
      <c r="H10" s="41">
        <f>SUM(H6:H8)</f>
        <v>0</v>
      </c>
      <c r="I10" s="41">
        <f>SUM(I6:I8)</f>
        <v>0</v>
      </c>
      <c r="J10" s="41">
        <f>SUM(J6:J8)</f>
        <v>0</v>
      </c>
      <c r="K10" s="42" t="str">
        <f>IFERROR(J10/G10,"-")</f>
        <v>-</v>
      </c>
      <c r="L10" s="78">
        <f>SUM(L6:L8)</f>
        <v>0</v>
      </c>
      <c r="M10" s="78">
        <f>SUM(M6:M8)</f>
        <v>0</v>
      </c>
      <c r="N10" s="42" t="str">
        <f>IFERROR(L10/J10,"-")</f>
        <v>-</v>
      </c>
      <c r="O10" s="43" t="str">
        <f>IFERROR(D10/J10,"-")</f>
        <v>-</v>
      </c>
      <c r="P10" s="44">
        <f>SUM(P6:P8)</f>
        <v>0</v>
      </c>
      <c r="Q10" s="42" t="str">
        <f>IFERROR(P10/J10,"-")</f>
        <v>-</v>
      </c>
      <c r="R10" s="45">
        <f>SUM(R6:R8)</f>
        <v>0</v>
      </c>
      <c r="S10" s="45" t="str">
        <f>IFERROR(R10/J10,"-")</f>
        <v>-</v>
      </c>
      <c r="T10" s="45" t="str">
        <f>IFERROR(R10/P10,"-")</f>
        <v>-</v>
      </c>
      <c r="U10" s="46">
        <f>SUM(U6:U8)</f>
        <v>-5170000</v>
      </c>
      <c r="V10" s="47">
        <f>IFERROR(R10/D10,"-")</f>
        <v>0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850000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IFERROR(J6/SUM(P6:P10),"-")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SUM(X6:X10)-SUM(J6:J10)</f>
        <v>-850000</v>
      </c>
      <c r="AB6" s="85">
        <f>SUM(X6:X10)/SUM(J6:J10)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/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/>
      <c r="L8" s="81"/>
      <c r="M8" s="81"/>
      <c r="N8" s="91"/>
      <c r="O8" s="92"/>
      <c r="P8" s="93">
        <f>N8+O8</f>
        <v>0</v>
      </c>
      <c r="Q8" s="82" t="str">
        <f>IFERROR(P8/M8,"-")</f>
        <v>-</v>
      </c>
      <c r="R8" s="81"/>
      <c r="S8" s="81"/>
      <c r="T8" s="82" t="str">
        <f>IFERROR(S8/(O8+P8),"-")</f>
        <v>-</v>
      </c>
      <c r="U8" s="182"/>
      <c r="V8" s="84"/>
      <c r="W8" s="82" t="str">
        <f>IF(P8=0,"-",V8/P8)</f>
        <v>-</v>
      </c>
      <c r="X8" s="186"/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/>
      <c r="CP8" s="141"/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/>
      <c r="L9" s="81"/>
      <c r="M9" s="81"/>
      <c r="N9" s="91"/>
      <c r="O9" s="92"/>
      <c r="P9" s="93">
        <f>N9+O9</f>
        <v>0</v>
      </c>
      <c r="Q9" s="82" t="str">
        <f>IFERROR(P9/M9,"-")</f>
        <v>-</v>
      </c>
      <c r="R9" s="81"/>
      <c r="S9" s="81"/>
      <c r="T9" s="82" t="str">
        <f>IFERROR(S9/(O9+P9),"-")</f>
        <v>-</v>
      </c>
      <c r="U9" s="182"/>
      <c r="V9" s="84"/>
      <c r="W9" s="82" t="str">
        <f>IF(P9=0,"-",V9/P9)</f>
        <v>-</v>
      </c>
      <c r="X9" s="186"/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/>
      <c r="CP9" s="141"/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 t="s">
        <v>78</v>
      </c>
      <c r="J10" s="188"/>
      <c r="K10" s="81"/>
      <c r="L10" s="81"/>
      <c r="M10" s="81"/>
      <c r="N10" s="91"/>
      <c r="O10" s="92"/>
      <c r="P10" s="93">
        <f>N10+O10</f>
        <v>0</v>
      </c>
      <c r="Q10" s="82" t="str">
        <f>IFERROR(P10/M10,"-")</f>
        <v>-</v>
      </c>
      <c r="R10" s="81"/>
      <c r="S10" s="81"/>
      <c r="T10" s="82" t="str">
        <f>IFERROR(S10/(O10+P10),"-")</f>
        <v>-</v>
      </c>
      <c r="U10" s="182"/>
      <c r="V10" s="84"/>
      <c r="W10" s="82" t="str">
        <f>IF(P10=0,"-",V10/P10)</f>
        <v>-</v>
      </c>
      <c r="X10" s="186"/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/>
      <c r="CP10" s="141"/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</v>
      </c>
      <c r="B11" s="203" t="s">
        <v>79</v>
      </c>
      <c r="C11" s="203"/>
      <c r="D11" s="203" t="s">
        <v>80</v>
      </c>
      <c r="E11" s="203" t="s">
        <v>81</v>
      </c>
      <c r="F11" s="203" t="s">
        <v>64</v>
      </c>
      <c r="G11" s="203" t="s">
        <v>82</v>
      </c>
      <c r="H11" s="90" t="s">
        <v>83</v>
      </c>
      <c r="I11" s="205" t="s">
        <v>84</v>
      </c>
      <c r="J11" s="188">
        <v>570000</v>
      </c>
      <c r="K11" s="81"/>
      <c r="L11" s="81"/>
      <c r="M11" s="81"/>
      <c r="N11" s="91"/>
      <c r="O11" s="92"/>
      <c r="P11" s="93">
        <f>N11+O11</f>
        <v>0</v>
      </c>
      <c r="Q11" s="82" t="str">
        <f>IFERROR(P11/M11,"-")</f>
        <v>-</v>
      </c>
      <c r="R11" s="81"/>
      <c r="S11" s="81"/>
      <c r="T11" s="82" t="str">
        <f>IFERROR(S11/(O11+P11),"-")</f>
        <v>-</v>
      </c>
      <c r="U11" s="182" t="str">
        <f>IFERROR(J11/SUM(P11:P16),"-")</f>
        <v>-</v>
      </c>
      <c r="V11" s="84"/>
      <c r="W11" s="82" t="str">
        <f>IF(P11=0,"-",V11/P11)</f>
        <v>-</v>
      </c>
      <c r="X11" s="186"/>
      <c r="Y11" s="187" t="str">
        <f>IFERROR(X11/P11,"-")</f>
        <v>-</v>
      </c>
      <c r="Z11" s="187" t="str">
        <f>IFERROR(X11/V11,"-")</f>
        <v>-</v>
      </c>
      <c r="AA11" s="188">
        <f>SUM(X11:X16)-SUM(J11:J16)</f>
        <v>-570000</v>
      </c>
      <c r="AB11" s="85">
        <f>SUM(X11:X16)/SUM(J11:J16)</f>
        <v>0</v>
      </c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/>
      <c r="CP11" s="141"/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85</v>
      </c>
      <c r="C12" s="203"/>
      <c r="D12" s="203" t="s">
        <v>80</v>
      </c>
      <c r="E12" s="203" t="s">
        <v>81</v>
      </c>
      <c r="F12" s="203" t="s">
        <v>76</v>
      </c>
      <c r="G12" s="203"/>
      <c r="H12" s="90"/>
      <c r="I12" s="90" t="s">
        <v>78</v>
      </c>
      <c r="J12" s="188"/>
      <c r="K12" s="81"/>
      <c r="L12" s="81"/>
      <c r="M12" s="81"/>
      <c r="N12" s="91"/>
      <c r="O12" s="92"/>
      <c r="P12" s="93">
        <f>N12+O12</f>
        <v>0</v>
      </c>
      <c r="Q12" s="82" t="str">
        <f>IFERROR(P12/M12,"-")</f>
        <v>-</v>
      </c>
      <c r="R12" s="81"/>
      <c r="S12" s="81"/>
      <c r="T12" s="82" t="str">
        <f>IFERROR(S12/(O12+P12),"-")</f>
        <v>-</v>
      </c>
      <c r="U12" s="182"/>
      <c r="V12" s="84"/>
      <c r="W12" s="82" t="str">
        <f>IF(P12=0,"-",V12/P12)</f>
        <v>-</v>
      </c>
      <c r="X12" s="186"/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/>
      <c r="CP12" s="141"/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 t="s">
        <v>80</v>
      </c>
      <c r="E13" s="203" t="s">
        <v>87</v>
      </c>
      <c r="F13" s="203" t="s">
        <v>64</v>
      </c>
      <c r="G13" s="203" t="s">
        <v>88</v>
      </c>
      <c r="H13" s="90" t="s">
        <v>89</v>
      </c>
      <c r="I13" s="205" t="s">
        <v>90</v>
      </c>
      <c r="J13" s="188"/>
      <c r="K13" s="81"/>
      <c r="L13" s="81"/>
      <c r="M13" s="81"/>
      <c r="N13" s="91"/>
      <c r="O13" s="92"/>
      <c r="P13" s="93">
        <f>N13+O13</f>
        <v>0</v>
      </c>
      <c r="Q13" s="82" t="str">
        <f>IFERROR(P13/M13,"-")</f>
        <v>-</v>
      </c>
      <c r="R13" s="81"/>
      <c r="S13" s="81"/>
      <c r="T13" s="82" t="str">
        <f>IFERROR(S13/(O13+P13),"-")</f>
        <v>-</v>
      </c>
      <c r="U13" s="182"/>
      <c r="V13" s="84"/>
      <c r="W13" s="82" t="str">
        <f>IF(P13=0,"-",V13/P13)</f>
        <v>-</v>
      </c>
      <c r="X13" s="186"/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/>
      <c r="CP13" s="141"/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91</v>
      </c>
      <c r="C14" s="203"/>
      <c r="D14" s="203" t="s">
        <v>80</v>
      </c>
      <c r="E14" s="203" t="s">
        <v>87</v>
      </c>
      <c r="F14" s="203" t="s">
        <v>76</v>
      </c>
      <c r="G14" s="203"/>
      <c r="H14" s="90"/>
      <c r="I14" s="90" t="s">
        <v>78</v>
      </c>
      <c r="J14" s="188"/>
      <c r="K14" s="81"/>
      <c r="L14" s="81"/>
      <c r="M14" s="81"/>
      <c r="N14" s="91"/>
      <c r="O14" s="92"/>
      <c r="P14" s="93">
        <f>N14+O14</f>
        <v>0</v>
      </c>
      <c r="Q14" s="82" t="str">
        <f>IFERROR(P14/M14,"-")</f>
        <v>-</v>
      </c>
      <c r="R14" s="81"/>
      <c r="S14" s="81"/>
      <c r="T14" s="82" t="str">
        <f>IFERROR(S14/(O14+P14),"-")</f>
        <v>-</v>
      </c>
      <c r="U14" s="182"/>
      <c r="V14" s="84"/>
      <c r="W14" s="82" t="str">
        <f>IF(P14=0,"-",V14/P14)</f>
        <v>-</v>
      </c>
      <c r="X14" s="186"/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/>
      <c r="CP14" s="141"/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 t="s">
        <v>93</v>
      </c>
      <c r="E15" s="203" t="s">
        <v>81</v>
      </c>
      <c r="F15" s="203" t="s">
        <v>64</v>
      </c>
      <c r="G15" s="203" t="s">
        <v>88</v>
      </c>
      <c r="H15" s="90" t="s">
        <v>89</v>
      </c>
      <c r="I15" s="205" t="s">
        <v>94</v>
      </c>
      <c r="J15" s="188"/>
      <c r="K15" s="81"/>
      <c r="L15" s="81"/>
      <c r="M15" s="81"/>
      <c r="N15" s="91"/>
      <c r="O15" s="92"/>
      <c r="P15" s="93">
        <f>N15+O15</f>
        <v>0</v>
      </c>
      <c r="Q15" s="82" t="str">
        <f>IFERROR(P15/M15,"-")</f>
        <v>-</v>
      </c>
      <c r="R15" s="81"/>
      <c r="S15" s="81"/>
      <c r="T15" s="82" t="str">
        <f>IFERROR(S15/(O15+P15),"-")</f>
        <v>-</v>
      </c>
      <c r="U15" s="182"/>
      <c r="V15" s="84"/>
      <c r="W15" s="82" t="str">
        <f>IF(P15=0,"-",V15/P15)</f>
        <v>-</v>
      </c>
      <c r="X15" s="186"/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/>
      <c r="CP15" s="141"/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95</v>
      </c>
      <c r="C16" s="203"/>
      <c r="D16" s="203" t="s">
        <v>93</v>
      </c>
      <c r="E16" s="203" t="s">
        <v>81</v>
      </c>
      <c r="F16" s="203" t="s">
        <v>76</v>
      </c>
      <c r="G16" s="203"/>
      <c r="H16" s="90"/>
      <c r="I16" s="90" t="s">
        <v>78</v>
      </c>
      <c r="J16" s="188"/>
      <c r="K16" s="81"/>
      <c r="L16" s="81"/>
      <c r="M16" s="81"/>
      <c r="N16" s="91"/>
      <c r="O16" s="92"/>
      <c r="P16" s="93">
        <f>N16+O16</f>
        <v>0</v>
      </c>
      <c r="Q16" s="82" t="str">
        <f>IFERROR(P16/M16,"-")</f>
        <v>-</v>
      </c>
      <c r="R16" s="81"/>
      <c r="S16" s="81"/>
      <c r="T16" s="82" t="str">
        <f>IFERROR(S16/(O16+P16),"-")</f>
        <v>-</v>
      </c>
      <c r="U16" s="182"/>
      <c r="V16" s="84"/>
      <c r="W16" s="82" t="str">
        <f>IF(P16=0,"-",V16/P16)</f>
        <v>-</v>
      </c>
      <c r="X16" s="186"/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/>
      <c r="CP16" s="141"/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</v>
      </c>
      <c r="B17" s="203" t="s">
        <v>96</v>
      </c>
      <c r="C17" s="203"/>
      <c r="D17" s="203" t="s">
        <v>62</v>
      </c>
      <c r="E17" s="203" t="s">
        <v>63</v>
      </c>
      <c r="F17" s="203" t="s">
        <v>97</v>
      </c>
      <c r="G17" s="203" t="s">
        <v>98</v>
      </c>
      <c r="H17" s="90" t="s">
        <v>99</v>
      </c>
      <c r="I17" s="204" t="s">
        <v>100</v>
      </c>
      <c r="J17" s="188">
        <v>450000</v>
      </c>
      <c r="K17" s="81"/>
      <c r="L17" s="81"/>
      <c r="M17" s="81"/>
      <c r="N17" s="91"/>
      <c r="O17" s="92"/>
      <c r="P17" s="93">
        <f>N17+O17</f>
        <v>0</v>
      </c>
      <c r="Q17" s="82" t="str">
        <f>IFERROR(P17/M17,"-")</f>
        <v>-</v>
      </c>
      <c r="R17" s="81"/>
      <c r="S17" s="81"/>
      <c r="T17" s="82" t="str">
        <f>IFERROR(S17/(O17+P17),"-")</f>
        <v>-</v>
      </c>
      <c r="U17" s="182" t="str">
        <f>IFERROR(J17/SUM(P17:P18),"-")</f>
        <v>-</v>
      </c>
      <c r="V17" s="84"/>
      <c r="W17" s="82" t="str">
        <f>IF(P17=0,"-",V17/P17)</f>
        <v>-</v>
      </c>
      <c r="X17" s="186"/>
      <c r="Y17" s="187" t="str">
        <f>IFERROR(X17/P17,"-")</f>
        <v>-</v>
      </c>
      <c r="Z17" s="187" t="str">
        <f>IFERROR(X17/V17,"-")</f>
        <v>-</v>
      </c>
      <c r="AA17" s="188">
        <f>SUM(X17:X18)-SUM(J17:J18)</f>
        <v>-450000</v>
      </c>
      <c r="AB17" s="85">
        <f>SUM(X17:X18)/SUM(J17:J18)</f>
        <v>0</v>
      </c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/>
      <c r="CP17" s="141"/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101</v>
      </c>
      <c r="C18" s="203"/>
      <c r="D18" s="203" t="s">
        <v>62</v>
      </c>
      <c r="E18" s="203" t="s">
        <v>63</v>
      </c>
      <c r="F18" s="203" t="s">
        <v>76</v>
      </c>
      <c r="G18" s="203"/>
      <c r="H18" s="90"/>
      <c r="I18" s="90" t="s">
        <v>78</v>
      </c>
      <c r="J18" s="188"/>
      <c r="K18" s="81"/>
      <c r="L18" s="81"/>
      <c r="M18" s="81"/>
      <c r="N18" s="91"/>
      <c r="O18" s="92"/>
      <c r="P18" s="93">
        <f>N18+O18</f>
        <v>0</v>
      </c>
      <c r="Q18" s="82" t="str">
        <f>IFERROR(P18/M18,"-")</f>
        <v>-</v>
      </c>
      <c r="R18" s="81"/>
      <c r="S18" s="81"/>
      <c r="T18" s="82" t="str">
        <f>IFERROR(S18/(O18+P18),"-")</f>
        <v>-</v>
      </c>
      <c r="U18" s="182"/>
      <c r="V18" s="84"/>
      <c r="W18" s="82" t="str">
        <f>IF(P18=0,"-",V18/P18)</f>
        <v>-</v>
      </c>
      <c r="X18" s="186"/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/>
      <c r="CP18" s="141"/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</v>
      </c>
      <c r="B19" s="203" t="s">
        <v>102</v>
      </c>
      <c r="C19" s="203"/>
      <c r="D19" s="203" t="s">
        <v>62</v>
      </c>
      <c r="E19" s="203" t="s">
        <v>87</v>
      </c>
      <c r="F19" s="203" t="s">
        <v>97</v>
      </c>
      <c r="G19" s="203" t="s">
        <v>103</v>
      </c>
      <c r="H19" s="90" t="s">
        <v>66</v>
      </c>
      <c r="I19" s="204" t="s">
        <v>100</v>
      </c>
      <c r="J19" s="188">
        <v>320000</v>
      </c>
      <c r="K19" s="81"/>
      <c r="L19" s="81"/>
      <c r="M19" s="81"/>
      <c r="N19" s="91"/>
      <c r="O19" s="92"/>
      <c r="P19" s="93">
        <f>N19+O19</f>
        <v>0</v>
      </c>
      <c r="Q19" s="82" t="str">
        <f>IFERROR(P19/M19,"-")</f>
        <v>-</v>
      </c>
      <c r="R19" s="81"/>
      <c r="S19" s="81"/>
      <c r="T19" s="82" t="str">
        <f>IFERROR(S19/(O19+P19),"-")</f>
        <v>-</v>
      </c>
      <c r="U19" s="182" t="str">
        <f>IFERROR(J19/SUM(P19:P20),"-")</f>
        <v>-</v>
      </c>
      <c r="V19" s="84"/>
      <c r="W19" s="82" t="str">
        <f>IF(P19=0,"-",V19/P19)</f>
        <v>-</v>
      </c>
      <c r="X19" s="186"/>
      <c r="Y19" s="187" t="str">
        <f>IFERROR(X19/P19,"-")</f>
        <v>-</v>
      </c>
      <c r="Z19" s="187" t="str">
        <f>IFERROR(X19/V19,"-")</f>
        <v>-</v>
      </c>
      <c r="AA19" s="188">
        <f>SUM(X19:X20)-SUM(J19:J20)</f>
        <v>-320000</v>
      </c>
      <c r="AB19" s="85">
        <f>SUM(X19:X20)/SUM(J19:J20)</f>
        <v>0</v>
      </c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/>
      <c r="CP19" s="141"/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104</v>
      </c>
      <c r="C20" s="203"/>
      <c r="D20" s="203" t="s">
        <v>62</v>
      </c>
      <c r="E20" s="203" t="s">
        <v>87</v>
      </c>
      <c r="F20" s="203" t="s">
        <v>76</v>
      </c>
      <c r="G20" s="203"/>
      <c r="H20" s="90"/>
      <c r="I20" s="90" t="s">
        <v>78</v>
      </c>
      <c r="J20" s="188"/>
      <c r="K20" s="81"/>
      <c r="L20" s="81"/>
      <c r="M20" s="81"/>
      <c r="N20" s="91"/>
      <c r="O20" s="92"/>
      <c r="P20" s="93">
        <f>N20+O20</f>
        <v>0</v>
      </c>
      <c r="Q20" s="82" t="str">
        <f>IFERROR(P20/M20,"-")</f>
        <v>-</v>
      </c>
      <c r="R20" s="81"/>
      <c r="S20" s="81"/>
      <c r="T20" s="82" t="str">
        <f>IFERROR(S20/(O20+P20),"-")</f>
        <v>-</v>
      </c>
      <c r="U20" s="182"/>
      <c r="V20" s="84"/>
      <c r="W20" s="82" t="str">
        <f>IF(P20=0,"-",V20/P20)</f>
        <v>-</v>
      </c>
      <c r="X20" s="186"/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/>
      <c r="CP20" s="141"/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</v>
      </c>
      <c r="B21" s="203" t="s">
        <v>105</v>
      </c>
      <c r="C21" s="203"/>
      <c r="D21" s="203" t="s">
        <v>106</v>
      </c>
      <c r="E21" s="203" t="s">
        <v>87</v>
      </c>
      <c r="F21" s="203" t="s">
        <v>64</v>
      </c>
      <c r="G21" s="203" t="s">
        <v>107</v>
      </c>
      <c r="H21" s="90" t="s">
        <v>108</v>
      </c>
      <c r="I21" s="90" t="s">
        <v>109</v>
      </c>
      <c r="J21" s="188">
        <v>520000</v>
      </c>
      <c r="K21" s="81"/>
      <c r="L21" s="81"/>
      <c r="M21" s="81"/>
      <c r="N21" s="91"/>
      <c r="O21" s="92"/>
      <c r="P21" s="93">
        <f>N21+O21</f>
        <v>0</v>
      </c>
      <c r="Q21" s="82" t="str">
        <f>IFERROR(P21/M21,"-")</f>
        <v>-</v>
      </c>
      <c r="R21" s="81"/>
      <c r="S21" s="81"/>
      <c r="T21" s="82" t="str">
        <f>IFERROR(S21/(O21+P21),"-")</f>
        <v>-</v>
      </c>
      <c r="U21" s="182" t="str">
        <f>IFERROR(J21/SUM(P21:P25),"-")</f>
        <v>-</v>
      </c>
      <c r="V21" s="84"/>
      <c r="W21" s="82" t="str">
        <f>IF(P21=0,"-",V21/P21)</f>
        <v>-</v>
      </c>
      <c r="X21" s="186"/>
      <c r="Y21" s="187" t="str">
        <f>IFERROR(X21/P21,"-")</f>
        <v>-</v>
      </c>
      <c r="Z21" s="187" t="str">
        <f>IFERROR(X21/V21,"-")</f>
        <v>-</v>
      </c>
      <c r="AA21" s="188">
        <f>SUM(X21:X25)-SUM(J21:J25)</f>
        <v>-520000</v>
      </c>
      <c r="AB21" s="85">
        <f>SUM(X21:X25)/SUM(J21:J25)</f>
        <v>0</v>
      </c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/>
      <c r="CP21" s="141"/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110</v>
      </c>
      <c r="C22" s="203"/>
      <c r="D22" s="203" t="s">
        <v>93</v>
      </c>
      <c r="E22" s="203" t="s">
        <v>81</v>
      </c>
      <c r="F22" s="203" t="s">
        <v>64</v>
      </c>
      <c r="G22" s="203" t="s">
        <v>107</v>
      </c>
      <c r="H22" s="90" t="s">
        <v>108</v>
      </c>
      <c r="I22" s="90" t="s">
        <v>111</v>
      </c>
      <c r="J22" s="188"/>
      <c r="K22" s="81"/>
      <c r="L22" s="81"/>
      <c r="M22" s="81"/>
      <c r="N22" s="91"/>
      <c r="O22" s="92"/>
      <c r="P22" s="93">
        <f>N22+O22</f>
        <v>0</v>
      </c>
      <c r="Q22" s="82" t="str">
        <f>IFERROR(P22/M22,"-")</f>
        <v>-</v>
      </c>
      <c r="R22" s="81"/>
      <c r="S22" s="81"/>
      <c r="T22" s="82" t="str">
        <f>IFERROR(S22/(O22+P22),"-")</f>
        <v>-</v>
      </c>
      <c r="U22" s="182"/>
      <c r="V22" s="84"/>
      <c r="W22" s="82" t="str">
        <f>IF(P22=0,"-",V22/P22)</f>
        <v>-</v>
      </c>
      <c r="X22" s="186"/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/>
      <c r="CP22" s="141"/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112</v>
      </c>
      <c r="C23" s="203"/>
      <c r="D23" s="203" t="s">
        <v>113</v>
      </c>
      <c r="E23" s="203" t="s">
        <v>114</v>
      </c>
      <c r="F23" s="203" t="s">
        <v>64</v>
      </c>
      <c r="G23" s="203" t="s">
        <v>107</v>
      </c>
      <c r="H23" s="90" t="s">
        <v>108</v>
      </c>
      <c r="I23" s="90" t="s">
        <v>115</v>
      </c>
      <c r="J23" s="188"/>
      <c r="K23" s="81"/>
      <c r="L23" s="81"/>
      <c r="M23" s="81"/>
      <c r="N23" s="91"/>
      <c r="O23" s="92"/>
      <c r="P23" s="93">
        <f>N23+O23</f>
        <v>0</v>
      </c>
      <c r="Q23" s="82" t="str">
        <f>IFERROR(P23/M23,"-")</f>
        <v>-</v>
      </c>
      <c r="R23" s="81"/>
      <c r="S23" s="81"/>
      <c r="T23" s="82" t="str">
        <f>IFERROR(S23/(O23+P23),"-")</f>
        <v>-</v>
      </c>
      <c r="U23" s="182"/>
      <c r="V23" s="84"/>
      <c r="W23" s="82" t="str">
        <f>IF(P23=0,"-",V23/P23)</f>
        <v>-</v>
      </c>
      <c r="X23" s="186"/>
      <c r="Y23" s="187" t="str">
        <f>IFERROR(X23/P23,"-")</f>
        <v>-</v>
      </c>
      <c r="Z23" s="187" t="str">
        <f>IFERROR(X23/V23,"-")</f>
        <v>-</v>
      </c>
      <c r="AA23" s="188"/>
      <c r="AB23" s="85"/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/>
      <c r="CP23" s="141"/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116</v>
      </c>
      <c r="C24" s="203"/>
      <c r="D24" s="203" t="s">
        <v>93</v>
      </c>
      <c r="E24" s="203" t="s">
        <v>117</v>
      </c>
      <c r="F24" s="203" t="s">
        <v>64</v>
      </c>
      <c r="G24" s="203" t="s">
        <v>107</v>
      </c>
      <c r="H24" s="90" t="s">
        <v>108</v>
      </c>
      <c r="I24" s="90" t="s">
        <v>118</v>
      </c>
      <c r="J24" s="188"/>
      <c r="K24" s="81"/>
      <c r="L24" s="81"/>
      <c r="M24" s="81"/>
      <c r="N24" s="91"/>
      <c r="O24" s="92"/>
      <c r="P24" s="93">
        <f>N24+O24</f>
        <v>0</v>
      </c>
      <c r="Q24" s="82" t="str">
        <f>IFERROR(P24/M24,"-")</f>
        <v>-</v>
      </c>
      <c r="R24" s="81"/>
      <c r="S24" s="81"/>
      <c r="T24" s="82" t="str">
        <f>IFERROR(S24/(O24+P24),"-")</f>
        <v>-</v>
      </c>
      <c r="U24" s="182"/>
      <c r="V24" s="84"/>
      <c r="W24" s="82" t="str">
        <f>IF(P24=0,"-",V24/P24)</f>
        <v>-</v>
      </c>
      <c r="X24" s="186"/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/>
      <c r="CP24" s="141"/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119</v>
      </c>
      <c r="C25" s="203"/>
      <c r="D25" s="203" t="s">
        <v>75</v>
      </c>
      <c r="E25" s="203" t="s">
        <v>75</v>
      </c>
      <c r="F25" s="203" t="s">
        <v>76</v>
      </c>
      <c r="G25" s="203" t="s">
        <v>77</v>
      </c>
      <c r="H25" s="90"/>
      <c r="I25" s="90" t="s">
        <v>78</v>
      </c>
      <c r="J25" s="188"/>
      <c r="K25" s="81"/>
      <c r="L25" s="81"/>
      <c r="M25" s="81"/>
      <c r="N25" s="91"/>
      <c r="O25" s="92"/>
      <c r="P25" s="93">
        <f>N25+O25</f>
        <v>0</v>
      </c>
      <c r="Q25" s="82" t="str">
        <f>IFERROR(P25/M25,"-")</f>
        <v>-</v>
      </c>
      <c r="R25" s="81"/>
      <c r="S25" s="81"/>
      <c r="T25" s="82" t="str">
        <f>IFERROR(S25/(O25+P25),"-")</f>
        <v>-</v>
      </c>
      <c r="U25" s="182"/>
      <c r="V25" s="84"/>
      <c r="W25" s="82" t="str">
        <f>IF(P25=0,"-",V25/P25)</f>
        <v>-</v>
      </c>
      <c r="X25" s="186"/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/>
      <c r="CP25" s="141"/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</v>
      </c>
      <c r="B26" s="203" t="s">
        <v>120</v>
      </c>
      <c r="C26" s="203"/>
      <c r="D26" s="203" t="s">
        <v>106</v>
      </c>
      <c r="E26" s="203" t="s">
        <v>87</v>
      </c>
      <c r="F26" s="203" t="s">
        <v>64</v>
      </c>
      <c r="G26" s="203" t="s">
        <v>121</v>
      </c>
      <c r="H26" s="90" t="s">
        <v>122</v>
      </c>
      <c r="I26" s="90" t="s">
        <v>78</v>
      </c>
      <c r="J26" s="188">
        <v>200000</v>
      </c>
      <c r="K26" s="81"/>
      <c r="L26" s="81"/>
      <c r="M26" s="81"/>
      <c r="N26" s="91"/>
      <c r="O26" s="92"/>
      <c r="P26" s="93">
        <f>N26+O26</f>
        <v>0</v>
      </c>
      <c r="Q26" s="82" t="str">
        <f>IFERROR(P26/M26,"-")</f>
        <v>-</v>
      </c>
      <c r="R26" s="81"/>
      <c r="S26" s="81"/>
      <c r="T26" s="82" t="str">
        <f>IFERROR(S26/(O26+P26),"-")</f>
        <v>-</v>
      </c>
      <c r="U26" s="182" t="str">
        <f>IFERROR(J26/SUM(P26:P35),"-")</f>
        <v>-</v>
      </c>
      <c r="V26" s="84"/>
      <c r="W26" s="82" t="str">
        <f>IF(P26=0,"-",V26/P26)</f>
        <v>-</v>
      </c>
      <c r="X26" s="186"/>
      <c r="Y26" s="187" t="str">
        <f>IFERROR(X26/P26,"-")</f>
        <v>-</v>
      </c>
      <c r="Z26" s="187" t="str">
        <f>IFERROR(X26/V26,"-")</f>
        <v>-</v>
      </c>
      <c r="AA26" s="188">
        <f>SUM(X26:X35)-SUM(J26:J35)</f>
        <v>-200000</v>
      </c>
      <c r="AB26" s="85">
        <f>SUM(X26:X35)/SUM(J26:J35)</f>
        <v>0</v>
      </c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/>
      <c r="CP26" s="141"/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123</v>
      </c>
      <c r="C27" s="203"/>
      <c r="D27" s="203" t="s">
        <v>106</v>
      </c>
      <c r="E27" s="203" t="s">
        <v>87</v>
      </c>
      <c r="F27" s="203" t="s">
        <v>76</v>
      </c>
      <c r="G27" s="203"/>
      <c r="H27" s="90"/>
      <c r="I27" s="90" t="s">
        <v>78</v>
      </c>
      <c r="J27" s="188"/>
      <c r="K27" s="81"/>
      <c r="L27" s="81"/>
      <c r="M27" s="81"/>
      <c r="N27" s="91"/>
      <c r="O27" s="92"/>
      <c r="P27" s="93">
        <f>N27+O27</f>
        <v>0</v>
      </c>
      <c r="Q27" s="82" t="str">
        <f>IFERROR(P27/M27,"-")</f>
        <v>-</v>
      </c>
      <c r="R27" s="81"/>
      <c r="S27" s="81"/>
      <c r="T27" s="82" t="str">
        <f>IFERROR(S27/(O27+P27),"-")</f>
        <v>-</v>
      </c>
      <c r="U27" s="182"/>
      <c r="V27" s="84"/>
      <c r="W27" s="82" t="str">
        <f>IF(P27=0,"-",V27/P27)</f>
        <v>-</v>
      </c>
      <c r="X27" s="186"/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/>
      <c r="CP27" s="141"/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124</v>
      </c>
      <c r="C28" s="203"/>
      <c r="D28" s="203" t="s">
        <v>80</v>
      </c>
      <c r="E28" s="203" t="s">
        <v>81</v>
      </c>
      <c r="F28" s="203" t="s">
        <v>64</v>
      </c>
      <c r="G28" s="203" t="s">
        <v>121</v>
      </c>
      <c r="H28" s="90" t="s">
        <v>122</v>
      </c>
      <c r="I28" s="90" t="s">
        <v>78</v>
      </c>
      <c r="J28" s="188"/>
      <c r="K28" s="81"/>
      <c r="L28" s="81"/>
      <c r="M28" s="81"/>
      <c r="N28" s="91"/>
      <c r="O28" s="92"/>
      <c r="P28" s="93">
        <f>N28+O28</f>
        <v>0</v>
      </c>
      <c r="Q28" s="82" t="str">
        <f>IFERROR(P28/M28,"-")</f>
        <v>-</v>
      </c>
      <c r="R28" s="81"/>
      <c r="S28" s="81"/>
      <c r="T28" s="82" t="str">
        <f>IFERROR(S28/(O28+P28),"-")</f>
        <v>-</v>
      </c>
      <c r="U28" s="182"/>
      <c r="V28" s="84"/>
      <c r="W28" s="82" t="str">
        <f>IF(P28=0,"-",V28/P28)</f>
        <v>-</v>
      </c>
      <c r="X28" s="186"/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/>
      <c r="CP28" s="141"/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125</v>
      </c>
      <c r="C29" s="203"/>
      <c r="D29" s="203" t="s">
        <v>80</v>
      </c>
      <c r="E29" s="203" t="s">
        <v>81</v>
      </c>
      <c r="F29" s="203" t="s">
        <v>76</v>
      </c>
      <c r="G29" s="203"/>
      <c r="H29" s="90"/>
      <c r="I29" s="90" t="s">
        <v>78</v>
      </c>
      <c r="J29" s="188"/>
      <c r="K29" s="81"/>
      <c r="L29" s="81"/>
      <c r="M29" s="81"/>
      <c r="N29" s="91"/>
      <c r="O29" s="92"/>
      <c r="P29" s="93">
        <f>N29+O29</f>
        <v>0</v>
      </c>
      <c r="Q29" s="82" t="str">
        <f>IFERROR(P29/M29,"-")</f>
        <v>-</v>
      </c>
      <c r="R29" s="81"/>
      <c r="S29" s="81"/>
      <c r="T29" s="82" t="str">
        <f>IFERROR(S29/(O29+P29),"-")</f>
        <v>-</v>
      </c>
      <c r="U29" s="182"/>
      <c r="V29" s="84"/>
      <c r="W29" s="82" t="str">
        <f>IF(P29=0,"-",V29/P29)</f>
        <v>-</v>
      </c>
      <c r="X29" s="186"/>
      <c r="Y29" s="187" t="str">
        <f>IFERROR(X29/P29,"-")</f>
        <v>-</v>
      </c>
      <c r="Z29" s="187" t="str">
        <f>IFERROR(X29/V29,"-")</f>
        <v>-</v>
      </c>
      <c r="AA29" s="188"/>
      <c r="AB29" s="85"/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/>
      <c r="CP29" s="141"/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126</v>
      </c>
      <c r="C30" s="203"/>
      <c r="D30" s="203" t="s">
        <v>113</v>
      </c>
      <c r="E30" s="203" t="s">
        <v>127</v>
      </c>
      <c r="F30" s="203" t="s">
        <v>64</v>
      </c>
      <c r="G30" s="203" t="s">
        <v>121</v>
      </c>
      <c r="H30" s="90" t="s">
        <v>122</v>
      </c>
      <c r="I30" s="90" t="s">
        <v>78</v>
      </c>
      <c r="J30" s="188"/>
      <c r="K30" s="81"/>
      <c r="L30" s="81"/>
      <c r="M30" s="81"/>
      <c r="N30" s="91"/>
      <c r="O30" s="92"/>
      <c r="P30" s="93">
        <f>N30+O30</f>
        <v>0</v>
      </c>
      <c r="Q30" s="82" t="str">
        <f>IFERROR(P30/M30,"-")</f>
        <v>-</v>
      </c>
      <c r="R30" s="81"/>
      <c r="S30" s="81"/>
      <c r="T30" s="82" t="str">
        <f>IFERROR(S30/(O30+P30),"-")</f>
        <v>-</v>
      </c>
      <c r="U30" s="182"/>
      <c r="V30" s="84"/>
      <c r="W30" s="82" t="str">
        <f>IF(P30=0,"-",V30/P30)</f>
        <v>-</v>
      </c>
      <c r="X30" s="186"/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/>
      <c r="CP30" s="141"/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128</v>
      </c>
      <c r="C31" s="203"/>
      <c r="D31" s="203" t="s">
        <v>113</v>
      </c>
      <c r="E31" s="203" t="s">
        <v>127</v>
      </c>
      <c r="F31" s="203" t="s">
        <v>76</v>
      </c>
      <c r="G31" s="203"/>
      <c r="H31" s="90"/>
      <c r="I31" s="90" t="s">
        <v>78</v>
      </c>
      <c r="J31" s="188"/>
      <c r="K31" s="81"/>
      <c r="L31" s="81"/>
      <c r="M31" s="81"/>
      <c r="N31" s="91"/>
      <c r="O31" s="92"/>
      <c r="P31" s="93">
        <f>N31+O31</f>
        <v>0</v>
      </c>
      <c r="Q31" s="82" t="str">
        <f>IFERROR(P31/M31,"-")</f>
        <v>-</v>
      </c>
      <c r="R31" s="81"/>
      <c r="S31" s="81"/>
      <c r="T31" s="82" t="str">
        <f>IFERROR(S31/(O31+P31),"-")</f>
        <v>-</v>
      </c>
      <c r="U31" s="182"/>
      <c r="V31" s="84"/>
      <c r="W31" s="82" t="str">
        <f>IF(P31=0,"-",V31/P31)</f>
        <v>-</v>
      </c>
      <c r="X31" s="186"/>
      <c r="Y31" s="187" t="str">
        <f>IFERROR(X31/P31,"-")</f>
        <v>-</v>
      </c>
      <c r="Z31" s="187" t="str">
        <f>IFERROR(X31/V31,"-")</f>
        <v>-</v>
      </c>
      <c r="AA31" s="188"/>
      <c r="AB31" s="85"/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/>
      <c r="CP31" s="141"/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129</v>
      </c>
      <c r="C32" s="203"/>
      <c r="D32" s="203" t="s">
        <v>130</v>
      </c>
      <c r="E32" s="203" t="s">
        <v>131</v>
      </c>
      <c r="F32" s="203" t="s">
        <v>64</v>
      </c>
      <c r="G32" s="203" t="s">
        <v>121</v>
      </c>
      <c r="H32" s="90" t="s">
        <v>122</v>
      </c>
      <c r="I32" s="90" t="s">
        <v>78</v>
      </c>
      <c r="J32" s="188"/>
      <c r="K32" s="81"/>
      <c r="L32" s="81"/>
      <c r="M32" s="81"/>
      <c r="N32" s="91"/>
      <c r="O32" s="92"/>
      <c r="P32" s="93">
        <f>N32+O32</f>
        <v>0</v>
      </c>
      <c r="Q32" s="82" t="str">
        <f>IFERROR(P32/M32,"-")</f>
        <v>-</v>
      </c>
      <c r="R32" s="81"/>
      <c r="S32" s="81"/>
      <c r="T32" s="82" t="str">
        <f>IFERROR(S32/(O32+P32),"-")</f>
        <v>-</v>
      </c>
      <c r="U32" s="182"/>
      <c r="V32" s="84"/>
      <c r="W32" s="82" t="str">
        <f>IF(P32=0,"-",V32/P32)</f>
        <v>-</v>
      </c>
      <c r="X32" s="186"/>
      <c r="Y32" s="187" t="str">
        <f>IFERROR(X32/P32,"-")</f>
        <v>-</v>
      </c>
      <c r="Z32" s="187" t="str">
        <f>IFERROR(X32/V32,"-")</f>
        <v>-</v>
      </c>
      <c r="AA32" s="188"/>
      <c r="AB32" s="85"/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/>
      <c r="CP32" s="141"/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132</v>
      </c>
      <c r="C33" s="203"/>
      <c r="D33" s="203" t="s">
        <v>130</v>
      </c>
      <c r="E33" s="203" t="s">
        <v>131</v>
      </c>
      <c r="F33" s="203" t="s">
        <v>76</v>
      </c>
      <c r="G33" s="203"/>
      <c r="H33" s="90"/>
      <c r="I33" s="90" t="s">
        <v>78</v>
      </c>
      <c r="J33" s="188"/>
      <c r="K33" s="81"/>
      <c r="L33" s="81"/>
      <c r="M33" s="81"/>
      <c r="N33" s="91"/>
      <c r="O33" s="92"/>
      <c r="P33" s="93">
        <f>N33+O33</f>
        <v>0</v>
      </c>
      <c r="Q33" s="82" t="str">
        <f>IFERROR(P33/M33,"-")</f>
        <v>-</v>
      </c>
      <c r="R33" s="81"/>
      <c r="S33" s="81"/>
      <c r="T33" s="82" t="str">
        <f>IFERROR(S33/(O33+P33),"-")</f>
        <v>-</v>
      </c>
      <c r="U33" s="182"/>
      <c r="V33" s="84"/>
      <c r="W33" s="82" t="str">
        <f>IF(P33=0,"-",V33/P33)</f>
        <v>-</v>
      </c>
      <c r="X33" s="186"/>
      <c r="Y33" s="187" t="str">
        <f>IFERROR(X33/P33,"-")</f>
        <v>-</v>
      </c>
      <c r="Z33" s="187" t="str">
        <f>IFERROR(X33/V33,"-")</f>
        <v>-</v>
      </c>
      <c r="AA33" s="188"/>
      <c r="AB33" s="85"/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/>
      <c r="CP33" s="141"/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133</v>
      </c>
      <c r="C34" s="203"/>
      <c r="D34" s="203" t="s">
        <v>93</v>
      </c>
      <c r="E34" s="203" t="s">
        <v>134</v>
      </c>
      <c r="F34" s="203" t="s">
        <v>64</v>
      </c>
      <c r="G34" s="203" t="s">
        <v>121</v>
      </c>
      <c r="H34" s="90" t="s">
        <v>122</v>
      </c>
      <c r="I34" s="90" t="s">
        <v>78</v>
      </c>
      <c r="J34" s="188"/>
      <c r="K34" s="81"/>
      <c r="L34" s="81"/>
      <c r="M34" s="81"/>
      <c r="N34" s="91"/>
      <c r="O34" s="92"/>
      <c r="P34" s="93">
        <f>N34+O34</f>
        <v>0</v>
      </c>
      <c r="Q34" s="82" t="str">
        <f>IFERROR(P34/M34,"-")</f>
        <v>-</v>
      </c>
      <c r="R34" s="81"/>
      <c r="S34" s="81"/>
      <c r="T34" s="82" t="str">
        <f>IFERROR(S34/(O34+P34),"-")</f>
        <v>-</v>
      </c>
      <c r="U34" s="182"/>
      <c r="V34" s="84"/>
      <c r="W34" s="82" t="str">
        <f>IF(P34=0,"-",V34/P34)</f>
        <v>-</v>
      </c>
      <c r="X34" s="186"/>
      <c r="Y34" s="187" t="str">
        <f>IFERROR(X34/P34,"-")</f>
        <v>-</v>
      </c>
      <c r="Z34" s="187" t="str">
        <f>IFERROR(X34/V34,"-")</f>
        <v>-</v>
      </c>
      <c r="AA34" s="188"/>
      <c r="AB34" s="85"/>
      <c r="AC34" s="79"/>
      <c r="AD34" s="94"/>
      <c r="AE34" s="95" t="str">
        <f>IF(P34=0,"",IF(AD34=0,"",(AD34/P34)))</f>
        <v/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 t="str">
        <f>IF(P34=0,"",IF(AM34=0,"",(AM34/P34)))</f>
        <v/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 t="str">
        <f>IF(P34=0,"",IF(AV34=0,"",(AV34/P34)))</f>
        <v/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 t="str">
        <f>IF(P34=0,"",IF(BE34=0,"",(BE34/P34)))</f>
        <v/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 t="str">
        <f>IF(P34=0,"",IF(BN34=0,"",(BN34/P34)))</f>
        <v/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 t="str">
        <f>IF(P34=0,"",IF(BW34=0,"",(BW34/P34)))</f>
        <v/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 t="str">
        <f>IF(P34=0,"",IF(CF34=0,"",(CF34/P34)))</f>
        <v/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/>
      <c r="CP34" s="141"/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135</v>
      </c>
      <c r="C35" s="203"/>
      <c r="D35" s="203" t="s">
        <v>93</v>
      </c>
      <c r="E35" s="203" t="s">
        <v>134</v>
      </c>
      <c r="F35" s="203" t="s">
        <v>76</v>
      </c>
      <c r="G35" s="203"/>
      <c r="H35" s="90"/>
      <c r="I35" s="90" t="s">
        <v>78</v>
      </c>
      <c r="J35" s="188"/>
      <c r="K35" s="81"/>
      <c r="L35" s="81"/>
      <c r="M35" s="81"/>
      <c r="N35" s="91"/>
      <c r="O35" s="92"/>
      <c r="P35" s="93">
        <f>N35+O35</f>
        <v>0</v>
      </c>
      <c r="Q35" s="82" t="str">
        <f>IFERROR(P35/M35,"-")</f>
        <v>-</v>
      </c>
      <c r="R35" s="81"/>
      <c r="S35" s="81"/>
      <c r="T35" s="82" t="str">
        <f>IFERROR(S35/(O35+P35),"-")</f>
        <v>-</v>
      </c>
      <c r="U35" s="182"/>
      <c r="V35" s="84"/>
      <c r="W35" s="82" t="str">
        <f>IF(P35=0,"-",V35/P35)</f>
        <v>-</v>
      </c>
      <c r="X35" s="186"/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/>
      <c r="CP35" s="141"/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</v>
      </c>
      <c r="B36" s="203" t="s">
        <v>136</v>
      </c>
      <c r="C36" s="203"/>
      <c r="D36" s="203" t="s">
        <v>137</v>
      </c>
      <c r="E36" s="203" t="s">
        <v>138</v>
      </c>
      <c r="F36" s="203" t="s">
        <v>64</v>
      </c>
      <c r="G36" s="203" t="s">
        <v>103</v>
      </c>
      <c r="H36" s="90" t="s">
        <v>139</v>
      </c>
      <c r="I36" s="90" t="s">
        <v>78</v>
      </c>
      <c r="J36" s="188">
        <v>260000</v>
      </c>
      <c r="K36" s="81"/>
      <c r="L36" s="81"/>
      <c r="M36" s="81"/>
      <c r="N36" s="91"/>
      <c r="O36" s="92"/>
      <c r="P36" s="93">
        <f>N36+O36</f>
        <v>0</v>
      </c>
      <c r="Q36" s="82" t="str">
        <f>IFERROR(P36/M36,"-")</f>
        <v>-</v>
      </c>
      <c r="R36" s="81"/>
      <c r="S36" s="81"/>
      <c r="T36" s="82" t="str">
        <f>IFERROR(S36/(O36+P36),"-")</f>
        <v>-</v>
      </c>
      <c r="U36" s="182" t="str">
        <f>IFERROR(J36/SUM(P36:P39),"-")</f>
        <v>-</v>
      </c>
      <c r="V36" s="84"/>
      <c r="W36" s="82" t="str">
        <f>IF(P36=0,"-",V36/P36)</f>
        <v>-</v>
      </c>
      <c r="X36" s="186"/>
      <c r="Y36" s="187" t="str">
        <f>IFERROR(X36/P36,"-")</f>
        <v>-</v>
      </c>
      <c r="Z36" s="187" t="str">
        <f>IFERROR(X36/V36,"-")</f>
        <v>-</v>
      </c>
      <c r="AA36" s="188">
        <f>SUM(X36:X39)-SUM(J36:J39)</f>
        <v>-260000</v>
      </c>
      <c r="AB36" s="85">
        <f>SUM(X36:X39)/SUM(J36:J39)</f>
        <v>0</v>
      </c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/>
      <c r="CP36" s="141"/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140</v>
      </c>
      <c r="C37" s="203"/>
      <c r="D37" s="203" t="s">
        <v>137</v>
      </c>
      <c r="E37" s="203" t="s">
        <v>141</v>
      </c>
      <c r="F37" s="203" t="s">
        <v>64</v>
      </c>
      <c r="G37" s="203"/>
      <c r="H37" s="90" t="s">
        <v>139</v>
      </c>
      <c r="I37" s="90" t="s">
        <v>78</v>
      </c>
      <c r="J37" s="188"/>
      <c r="K37" s="81"/>
      <c r="L37" s="81"/>
      <c r="M37" s="81"/>
      <c r="N37" s="91"/>
      <c r="O37" s="92"/>
      <c r="P37" s="93">
        <f>N37+O37</f>
        <v>0</v>
      </c>
      <c r="Q37" s="82" t="str">
        <f>IFERROR(P37/M37,"-")</f>
        <v>-</v>
      </c>
      <c r="R37" s="81"/>
      <c r="S37" s="81"/>
      <c r="T37" s="82" t="str">
        <f>IFERROR(S37/(O37+P37),"-")</f>
        <v>-</v>
      </c>
      <c r="U37" s="182"/>
      <c r="V37" s="84"/>
      <c r="W37" s="82" t="str">
        <f>IF(P37=0,"-",V37/P37)</f>
        <v>-</v>
      </c>
      <c r="X37" s="186"/>
      <c r="Y37" s="187" t="str">
        <f>IFERROR(X37/P37,"-")</f>
        <v>-</v>
      </c>
      <c r="Z37" s="187" t="str">
        <f>IFERROR(X37/V37,"-")</f>
        <v>-</v>
      </c>
      <c r="AA37" s="188"/>
      <c r="AB37" s="85"/>
      <c r="AC37" s="79"/>
      <c r="AD37" s="94"/>
      <c r="AE37" s="95" t="str">
        <f>IF(P37=0,"",IF(AD37=0,"",(AD37/P37)))</f>
        <v/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 t="str">
        <f>IF(P37=0,"",IF(AM37=0,"",(AM37/P37)))</f>
        <v/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 t="str">
        <f>IF(P37=0,"",IF(AV37=0,"",(AV37/P37)))</f>
        <v/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 t="str">
        <f>IF(P37=0,"",IF(BE37=0,"",(BE37/P37)))</f>
        <v/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 t="str">
        <f>IF(P37=0,"",IF(BN37=0,"",(BN37/P37)))</f>
        <v/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 t="str">
        <f>IF(P37=0,"",IF(BW37=0,"",(BW37/P37)))</f>
        <v/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 t="str">
        <f>IF(P37=0,"",IF(CF37=0,"",(CF37/P37)))</f>
        <v/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/>
      <c r="CP37" s="141"/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142</v>
      </c>
      <c r="C38" s="203"/>
      <c r="D38" s="203" t="s">
        <v>137</v>
      </c>
      <c r="E38" s="203" t="s">
        <v>143</v>
      </c>
      <c r="F38" s="203" t="s">
        <v>64</v>
      </c>
      <c r="G38" s="203"/>
      <c r="H38" s="90" t="s">
        <v>139</v>
      </c>
      <c r="I38" s="90" t="s">
        <v>78</v>
      </c>
      <c r="J38" s="188"/>
      <c r="K38" s="81"/>
      <c r="L38" s="81"/>
      <c r="M38" s="81"/>
      <c r="N38" s="91"/>
      <c r="O38" s="92"/>
      <c r="P38" s="93">
        <f>N38+O38</f>
        <v>0</v>
      </c>
      <c r="Q38" s="82" t="str">
        <f>IFERROR(P38/M38,"-")</f>
        <v>-</v>
      </c>
      <c r="R38" s="81"/>
      <c r="S38" s="81"/>
      <c r="T38" s="82" t="str">
        <f>IFERROR(S38/(O38+P38),"-")</f>
        <v>-</v>
      </c>
      <c r="U38" s="182"/>
      <c r="V38" s="84"/>
      <c r="W38" s="82" t="str">
        <f>IF(P38=0,"-",V38/P38)</f>
        <v>-</v>
      </c>
      <c r="X38" s="186"/>
      <c r="Y38" s="187" t="str">
        <f>IFERROR(X38/P38,"-")</f>
        <v>-</v>
      </c>
      <c r="Z38" s="187" t="str">
        <f>IFERROR(X38/V38,"-")</f>
        <v>-</v>
      </c>
      <c r="AA38" s="188"/>
      <c r="AB38" s="85"/>
      <c r="AC38" s="79"/>
      <c r="AD38" s="94"/>
      <c r="AE38" s="95" t="str">
        <f>IF(P38=0,"",IF(AD38=0,"",(AD38/P38)))</f>
        <v/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 t="str">
        <f>IF(P38=0,"",IF(AM38=0,"",(AM38/P38)))</f>
        <v/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 t="str">
        <f>IF(P38=0,"",IF(AV38=0,"",(AV38/P38)))</f>
        <v/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 t="str">
        <f>IF(P38=0,"",IF(BE38=0,"",(BE38/P38)))</f>
        <v/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 t="str">
        <f>IF(P38=0,"",IF(BN38=0,"",(BN38/P38)))</f>
        <v/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 t="str">
        <f>IF(P38=0,"",IF(BW38=0,"",(BW38/P38)))</f>
        <v/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 t="str">
        <f>IF(P38=0,"",IF(CF38=0,"",(CF38/P38)))</f>
        <v/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/>
      <c r="CP38" s="141"/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144</v>
      </c>
      <c r="C39" s="203"/>
      <c r="D39" s="203" t="s">
        <v>75</v>
      </c>
      <c r="E39" s="203" t="s">
        <v>75</v>
      </c>
      <c r="F39" s="203" t="s">
        <v>76</v>
      </c>
      <c r="G39" s="203"/>
      <c r="H39" s="90"/>
      <c r="I39" s="90" t="s">
        <v>78</v>
      </c>
      <c r="J39" s="188"/>
      <c r="K39" s="81"/>
      <c r="L39" s="81"/>
      <c r="M39" s="81"/>
      <c r="N39" s="91"/>
      <c r="O39" s="92"/>
      <c r="P39" s="93">
        <f>N39+O39</f>
        <v>0</v>
      </c>
      <c r="Q39" s="82" t="str">
        <f>IFERROR(P39/M39,"-")</f>
        <v>-</v>
      </c>
      <c r="R39" s="81"/>
      <c r="S39" s="81"/>
      <c r="T39" s="82" t="str">
        <f>IFERROR(S39/(O39+P39),"-")</f>
        <v>-</v>
      </c>
      <c r="U39" s="182"/>
      <c r="V39" s="84"/>
      <c r="W39" s="82" t="str">
        <f>IF(P39=0,"-",V39/P39)</f>
        <v>-</v>
      </c>
      <c r="X39" s="186"/>
      <c r="Y39" s="187" t="str">
        <f>IFERROR(X39/P39,"-")</f>
        <v>-</v>
      </c>
      <c r="Z39" s="187" t="str">
        <f>IFERROR(X39/V39,"-")</f>
        <v>-</v>
      </c>
      <c r="AA39" s="188"/>
      <c r="AB39" s="85"/>
      <c r="AC39" s="79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/>
      <c r="CP39" s="141"/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</v>
      </c>
      <c r="B40" s="203" t="s">
        <v>145</v>
      </c>
      <c r="C40" s="203"/>
      <c r="D40" s="203" t="s">
        <v>137</v>
      </c>
      <c r="E40" s="203" t="s">
        <v>138</v>
      </c>
      <c r="F40" s="203" t="s">
        <v>64</v>
      </c>
      <c r="G40" s="203" t="s">
        <v>146</v>
      </c>
      <c r="H40" s="90" t="s">
        <v>147</v>
      </c>
      <c r="I40" s="90" t="s">
        <v>78</v>
      </c>
      <c r="J40" s="188">
        <v>200000</v>
      </c>
      <c r="K40" s="81"/>
      <c r="L40" s="81"/>
      <c r="M40" s="81"/>
      <c r="N40" s="91"/>
      <c r="O40" s="92"/>
      <c r="P40" s="93">
        <f>N40+O40</f>
        <v>0</v>
      </c>
      <c r="Q40" s="82" t="str">
        <f>IFERROR(P40/M40,"-")</f>
        <v>-</v>
      </c>
      <c r="R40" s="81"/>
      <c r="S40" s="81"/>
      <c r="T40" s="82" t="str">
        <f>IFERROR(S40/(O40+P40),"-")</f>
        <v>-</v>
      </c>
      <c r="U40" s="182" t="str">
        <f>IFERROR(J40/SUM(P40:P43),"-")</f>
        <v>-</v>
      </c>
      <c r="V40" s="84"/>
      <c r="W40" s="82" t="str">
        <f>IF(P40=0,"-",V40/P40)</f>
        <v>-</v>
      </c>
      <c r="X40" s="186"/>
      <c r="Y40" s="187" t="str">
        <f>IFERROR(X40/P40,"-")</f>
        <v>-</v>
      </c>
      <c r="Z40" s="187" t="str">
        <f>IFERROR(X40/V40,"-")</f>
        <v>-</v>
      </c>
      <c r="AA40" s="188">
        <f>SUM(X40:X43)-SUM(J40:J43)</f>
        <v>-200000</v>
      </c>
      <c r="AB40" s="85">
        <f>SUM(X40:X43)/SUM(J40:J43)</f>
        <v>0</v>
      </c>
      <c r="AC40" s="79"/>
      <c r="AD40" s="94"/>
      <c r="AE40" s="95" t="str">
        <f>IF(P40=0,"",IF(AD40=0,"",(AD40/P40)))</f>
        <v/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 t="str">
        <f>IF(P40=0,"",IF(AM40=0,"",(AM40/P40)))</f>
        <v/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 t="str">
        <f>IF(P40=0,"",IF(AV40=0,"",(AV40/P40)))</f>
        <v/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 t="str">
        <f>IF(P40=0,"",IF(BE40=0,"",(BE40/P40)))</f>
        <v/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 t="str">
        <f>IF(P40=0,"",IF(BN40=0,"",(BN40/P40)))</f>
        <v/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 t="str">
        <f>IF(P40=0,"",IF(BW40=0,"",(BW40/P40)))</f>
        <v/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 t="str">
        <f>IF(P40=0,"",IF(CF40=0,"",(CF40/P40)))</f>
        <v/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/>
      <c r="CP40" s="141"/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148</v>
      </c>
      <c r="C41" s="203"/>
      <c r="D41" s="203" t="s">
        <v>137</v>
      </c>
      <c r="E41" s="203" t="s">
        <v>141</v>
      </c>
      <c r="F41" s="203" t="s">
        <v>64</v>
      </c>
      <c r="G41" s="203"/>
      <c r="H41" s="90" t="s">
        <v>147</v>
      </c>
      <c r="I41" s="90" t="s">
        <v>78</v>
      </c>
      <c r="J41" s="188"/>
      <c r="K41" s="81"/>
      <c r="L41" s="81"/>
      <c r="M41" s="81"/>
      <c r="N41" s="91"/>
      <c r="O41" s="92"/>
      <c r="P41" s="93">
        <f>N41+O41</f>
        <v>0</v>
      </c>
      <c r="Q41" s="82" t="str">
        <f>IFERROR(P41/M41,"-")</f>
        <v>-</v>
      </c>
      <c r="R41" s="81"/>
      <c r="S41" s="81"/>
      <c r="T41" s="82" t="str">
        <f>IFERROR(S41/(O41+P41),"-")</f>
        <v>-</v>
      </c>
      <c r="U41" s="182"/>
      <c r="V41" s="84"/>
      <c r="W41" s="82" t="str">
        <f>IF(P41=0,"-",V41/P41)</f>
        <v>-</v>
      </c>
      <c r="X41" s="186"/>
      <c r="Y41" s="187" t="str">
        <f>IFERROR(X41/P41,"-")</f>
        <v>-</v>
      </c>
      <c r="Z41" s="187" t="str">
        <f>IFERROR(X41/V41,"-")</f>
        <v>-</v>
      </c>
      <c r="AA41" s="188"/>
      <c r="AB41" s="85"/>
      <c r="AC41" s="79"/>
      <c r="AD41" s="94"/>
      <c r="AE41" s="95" t="str">
        <f>IF(P41=0,"",IF(AD41=0,"",(AD41/P41)))</f>
        <v/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 t="str">
        <f>IF(P41=0,"",IF(AM41=0,"",(AM41/P41)))</f>
        <v/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 t="str">
        <f>IF(P41=0,"",IF(AV41=0,"",(AV41/P41)))</f>
        <v/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 t="str">
        <f>IF(P41=0,"",IF(BE41=0,"",(BE41/P41)))</f>
        <v/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 t="str">
        <f>IF(P41=0,"",IF(BN41=0,"",(BN41/P41)))</f>
        <v/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 t="str">
        <f>IF(P41=0,"",IF(BW41=0,"",(BW41/P41)))</f>
        <v/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 t="str">
        <f>IF(P41=0,"",IF(CF41=0,"",(CF41/P41)))</f>
        <v/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/>
      <c r="CP41" s="141"/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149</v>
      </c>
      <c r="C42" s="203"/>
      <c r="D42" s="203" t="s">
        <v>137</v>
      </c>
      <c r="E42" s="203" t="s">
        <v>143</v>
      </c>
      <c r="F42" s="203" t="s">
        <v>64</v>
      </c>
      <c r="G42" s="203"/>
      <c r="H42" s="90" t="s">
        <v>147</v>
      </c>
      <c r="I42" s="90" t="s">
        <v>78</v>
      </c>
      <c r="J42" s="188"/>
      <c r="K42" s="81"/>
      <c r="L42" s="81"/>
      <c r="M42" s="81"/>
      <c r="N42" s="91"/>
      <c r="O42" s="92"/>
      <c r="P42" s="93">
        <f>N42+O42</f>
        <v>0</v>
      </c>
      <c r="Q42" s="82" t="str">
        <f>IFERROR(P42/M42,"-")</f>
        <v>-</v>
      </c>
      <c r="R42" s="81"/>
      <c r="S42" s="81"/>
      <c r="T42" s="82" t="str">
        <f>IFERROR(S42/(O42+P42),"-")</f>
        <v>-</v>
      </c>
      <c r="U42" s="182"/>
      <c r="V42" s="84"/>
      <c r="W42" s="82" t="str">
        <f>IF(P42=0,"-",V42/P42)</f>
        <v>-</v>
      </c>
      <c r="X42" s="186"/>
      <c r="Y42" s="187" t="str">
        <f>IFERROR(X42/P42,"-")</f>
        <v>-</v>
      </c>
      <c r="Z42" s="187" t="str">
        <f>IFERROR(X42/V42,"-")</f>
        <v>-</v>
      </c>
      <c r="AA42" s="188"/>
      <c r="AB42" s="85"/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/>
      <c r="CP42" s="141"/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150</v>
      </c>
      <c r="C43" s="203"/>
      <c r="D43" s="203" t="s">
        <v>75</v>
      </c>
      <c r="E43" s="203" t="s">
        <v>75</v>
      </c>
      <c r="F43" s="203" t="s">
        <v>76</v>
      </c>
      <c r="G43" s="203"/>
      <c r="H43" s="90"/>
      <c r="I43" s="90" t="s">
        <v>78</v>
      </c>
      <c r="J43" s="188"/>
      <c r="K43" s="81"/>
      <c r="L43" s="81"/>
      <c r="M43" s="81"/>
      <c r="N43" s="91"/>
      <c r="O43" s="92"/>
      <c r="P43" s="93">
        <f>N43+O43</f>
        <v>0</v>
      </c>
      <c r="Q43" s="82" t="str">
        <f>IFERROR(P43/M43,"-")</f>
        <v>-</v>
      </c>
      <c r="R43" s="81"/>
      <c r="S43" s="81"/>
      <c r="T43" s="82" t="str">
        <f>IFERROR(S43/(O43+P43),"-")</f>
        <v>-</v>
      </c>
      <c r="U43" s="182"/>
      <c r="V43" s="84"/>
      <c r="W43" s="82" t="str">
        <f>IF(P43=0,"-",V43/P43)</f>
        <v>-</v>
      </c>
      <c r="X43" s="186"/>
      <c r="Y43" s="187" t="str">
        <f>IFERROR(X43/P43,"-")</f>
        <v>-</v>
      </c>
      <c r="Z43" s="187" t="str">
        <f>IFERROR(X43/V43,"-")</f>
        <v>-</v>
      </c>
      <c r="AA43" s="188"/>
      <c r="AB43" s="85"/>
      <c r="AC43" s="79"/>
      <c r="AD43" s="94"/>
      <c r="AE43" s="95" t="str">
        <f>IF(P43=0,"",IF(AD43=0,"",(AD43/P43)))</f>
        <v/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 t="str">
        <f>IF(P43=0,"",IF(AM43=0,"",(AM43/P43)))</f>
        <v/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 t="str">
        <f>IF(P43=0,"",IF(AV43=0,"",(AV43/P43)))</f>
        <v/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 t="str">
        <f>IF(P43=0,"",IF(BE43=0,"",(BE43/P43)))</f>
        <v/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 t="str">
        <f>IF(P43=0,"",IF(BN43=0,"",(BN43/P43)))</f>
        <v/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 t="str">
        <f>IF(P43=0,"",IF(BW43=0,"",(BW43/P43)))</f>
        <v/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 t="str">
        <f>IF(P43=0,"",IF(CF43=0,"",(CF43/P43)))</f>
        <v/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/>
      <c r="CP43" s="141"/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</v>
      </c>
      <c r="B44" s="203" t="s">
        <v>151</v>
      </c>
      <c r="C44" s="203"/>
      <c r="D44" s="203" t="s">
        <v>93</v>
      </c>
      <c r="E44" s="203" t="s">
        <v>87</v>
      </c>
      <c r="F44" s="203" t="s">
        <v>64</v>
      </c>
      <c r="G44" s="203" t="s">
        <v>65</v>
      </c>
      <c r="H44" s="90" t="s">
        <v>89</v>
      </c>
      <c r="I44" s="90" t="s">
        <v>78</v>
      </c>
      <c r="J44" s="188">
        <v>120000</v>
      </c>
      <c r="K44" s="81"/>
      <c r="L44" s="81"/>
      <c r="M44" s="81"/>
      <c r="N44" s="91"/>
      <c r="O44" s="92"/>
      <c r="P44" s="93">
        <f>N44+O44</f>
        <v>0</v>
      </c>
      <c r="Q44" s="82" t="str">
        <f>IFERROR(P44/M44,"-")</f>
        <v>-</v>
      </c>
      <c r="R44" s="81"/>
      <c r="S44" s="81"/>
      <c r="T44" s="82" t="str">
        <f>IFERROR(S44/(O44+P44),"-")</f>
        <v>-</v>
      </c>
      <c r="U44" s="182" t="str">
        <f>IFERROR(J44/SUM(P44:P45),"-")</f>
        <v>-</v>
      </c>
      <c r="V44" s="84"/>
      <c r="W44" s="82" t="str">
        <f>IF(P44=0,"-",V44/P44)</f>
        <v>-</v>
      </c>
      <c r="X44" s="186"/>
      <c r="Y44" s="187" t="str">
        <f>IFERROR(X44/P44,"-")</f>
        <v>-</v>
      </c>
      <c r="Z44" s="187" t="str">
        <f>IFERROR(X44/V44,"-")</f>
        <v>-</v>
      </c>
      <c r="AA44" s="188">
        <f>SUM(X44:X45)-SUM(J44:J45)</f>
        <v>-120000</v>
      </c>
      <c r="AB44" s="85">
        <f>SUM(X44:X45)/SUM(J44:J45)</f>
        <v>0</v>
      </c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/>
      <c r="CP44" s="141"/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152</v>
      </c>
      <c r="C45" s="203"/>
      <c r="D45" s="203" t="s">
        <v>93</v>
      </c>
      <c r="E45" s="203" t="s">
        <v>87</v>
      </c>
      <c r="F45" s="203" t="s">
        <v>76</v>
      </c>
      <c r="G45" s="203"/>
      <c r="H45" s="90"/>
      <c r="I45" s="90" t="s">
        <v>78</v>
      </c>
      <c r="J45" s="188"/>
      <c r="K45" s="81"/>
      <c r="L45" s="81"/>
      <c r="M45" s="81"/>
      <c r="N45" s="91"/>
      <c r="O45" s="92"/>
      <c r="P45" s="93">
        <f>N45+O45</f>
        <v>0</v>
      </c>
      <c r="Q45" s="82" t="str">
        <f>IFERROR(P45/M45,"-")</f>
        <v>-</v>
      </c>
      <c r="R45" s="81"/>
      <c r="S45" s="81"/>
      <c r="T45" s="82" t="str">
        <f>IFERROR(S45/(O45+P45),"-")</f>
        <v>-</v>
      </c>
      <c r="U45" s="182"/>
      <c r="V45" s="84"/>
      <c r="W45" s="82" t="str">
        <f>IF(P45=0,"-",V45/P45)</f>
        <v>-</v>
      </c>
      <c r="X45" s="186"/>
      <c r="Y45" s="187" t="str">
        <f>IFERROR(X45/P45,"-")</f>
        <v>-</v>
      </c>
      <c r="Z45" s="187" t="str">
        <f>IFERROR(X45/V45,"-")</f>
        <v>-</v>
      </c>
      <c r="AA45" s="188"/>
      <c r="AB45" s="85"/>
      <c r="AC45" s="79"/>
      <c r="AD45" s="94"/>
      <c r="AE45" s="95" t="str">
        <f>IF(P45=0,"",IF(AD45=0,"",(AD45/P45)))</f>
        <v/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 t="str">
        <f>IF(P45=0,"",IF(AM45=0,"",(AM45/P45)))</f>
        <v/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 t="str">
        <f>IF(P45=0,"",IF(AV45=0,"",(AV45/P45)))</f>
        <v/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 t="str">
        <f>IF(P45=0,"",IF(BE45=0,"",(BE45/P45)))</f>
        <v/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 t="str">
        <f>IF(P45=0,"",IF(BN45=0,"",(BN45/P45)))</f>
        <v/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 t="str">
        <f>IF(P45=0,"",IF(BW45=0,"",(BW45/P45)))</f>
        <v/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 t="str">
        <f>IF(P45=0,"",IF(CF45=0,"",(CF45/P45)))</f>
        <v/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/>
      <c r="CP45" s="141"/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</v>
      </c>
      <c r="B46" s="203" t="s">
        <v>153</v>
      </c>
      <c r="C46" s="203"/>
      <c r="D46" s="203" t="s">
        <v>80</v>
      </c>
      <c r="E46" s="203" t="s">
        <v>81</v>
      </c>
      <c r="F46" s="203" t="s">
        <v>64</v>
      </c>
      <c r="G46" s="203" t="s">
        <v>69</v>
      </c>
      <c r="H46" s="90" t="s">
        <v>89</v>
      </c>
      <c r="I46" s="90" t="s">
        <v>78</v>
      </c>
      <c r="J46" s="188">
        <v>150000</v>
      </c>
      <c r="K46" s="81"/>
      <c r="L46" s="81"/>
      <c r="M46" s="81"/>
      <c r="N46" s="91"/>
      <c r="O46" s="92"/>
      <c r="P46" s="93">
        <f>N46+O46</f>
        <v>0</v>
      </c>
      <c r="Q46" s="82" t="str">
        <f>IFERROR(P46/M46,"-")</f>
        <v>-</v>
      </c>
      <c r="R46" s="81"/>
      <c r="S46" s="81"/>
      <c r="T46" s="82" t="str">
        <f>IFERROR(S46/(O46+P46),"-")</f>
        <v>-</v>
      </c>
      <c r="U46" s="182" t="str">
        <f>IFERROR(J46/SUM(P46:P47),"-")</f>
        <v>-</v>
      </c>
      <c r="V46" s="84"/>
      <c r="W46" s="82" t="str">
        <f>IF(P46=0,"-",V46/P46)</f>
        <v>-</v>
      </c>
      <c r="X46" s="186"/>
      <c r="Y46" s="187" t="str">
        <f>IFERROR(X46/P46,"-")</f>
        <v>-</v>
      </c>
      <c r="Z46" s="187" t="str">
        <f>IFERROR(X46/V46,"-")</f>
        <v>-</v>
      </c>
      <c r="AA46" s="188">
        <f>SUM(X46:X47)-SUM(J46:J47)</f>
        <v>-150000</v>
      </c>
      <c r="AB46" s="85">
        <f>SUM(X46:X47)/SUM(J46:J47)</f>
        <v>0</v>
      </c>
      <c r="AC46" s="79"/>
      <c r="AD46" s="94"/>
      <c r="AE46" s="95" t="str">
        <f>IF(P46=0,"",IF(AD46=0,"",(AD46/P46)))</f>
        <v/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 t="str">
        <f>IF(P46=0,"",IF(AM46=0,"",(AM46/P46)))</f>
        <v/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 t="str">
        <f>IF(P46=0,"",IF(AV46=0,"",(AV46/P46)))</f>
        <v/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 t="str">
        <f>IF(P46=0,"",IF(BE46=0,"",(BE46/P46)))</f>
        <v/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 t="str">
        <f>IF(P46=0,"",IF(BN46=0,"",(BN46/P46)))</f>
        <v/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 t="str">
        <f>IF(P46=0,"",IF(BW46=0,"",(BW46/P46)))</f>
        <v/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 t="str">
        <f>IF(P46=0,"",IF(CF46=0,"",(CF46/P46)))</f>
        <v/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/>
      <c r="CP46" s="141"/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154</v>
      </c>
      <c r="C47" s="203"/>
      <c r="D47" s="203" t="s">
        <v>80</v>
      </c>
      <c r="E47" s="203" t="s">
        <v>81</v>
      </c>
      <c r="F47" s="203" t="s">
        <v>76</v>
      </c>
      <c r="G47" s="203"/>
      <c r="H47" s="90"/>
      <c r="I47" s="90" t="s">
        <v>78</v>
      </c>
      <c r="J47" s="188"/>
      <c r="K47" s="81"/>
      <c r="L47" s="81"/>
      <c r="M47" s="81"/>
      <c r="N47" s="91"/>
      <c r="O47" s="92"/>
      <c r="P47" s="93">
        <f>N47+O47</f>
        <v>0</v>
      </c>
      <c r="Q47" s="82" t="str">
        <f>IFERROR(P47/M47,"-")</f>
        <v>-</v>
      </c>
      <c r="R47" s="81"/>
      <c r="S47" s="81"/>
      <c r="T47" s="82" t="str">
        <f>IFERROR(S47/(O47+P47),"-")</f>
        <v>-</v>
      </c>
      <c r="U47" s="182"/>
      <c r="V47" s="84"/>
      <c r="W47" s="82" t="str">
        <f>IF(P47=0,"-",V47/P47)</f>
        <v>-</v>
      </c>
      <c r="X47" s="186"/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/>
      <c r="CP47" s="141"/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</v>
      </c>
      <c r="B48" s="203" t="s">
        <v>155</v>
      </c>
      <c r="C48" s="203"/>
      <c r="D48" s="203" t="s">
        <v>80</v>
      </c>
      <c r="E48" s="203" t="s">
        <v>87</v>
      </c>
      <c r="F48" s="203" t="s">
        <v>64</v>
      </c>
      <c r="G48" s="203" t="s">
        <v>98</v>
      </c>
      <c r="H48" s="90" t="s">
        <v>89</v>
      </c>
      <c r="I48" s="205" t="s">
        <v>90</v>
      </c>
      <c r="J48" s="188">
        <v>300000</v>
      </c>
      <c r="K48" s="81"/>
      <c r="L48" s="81"/>
      <c r="M48" s="81"/>
      <c r="N48" s="91"/>
      <c r="O48" s="92"/>
      <c r="P48" s="93">
        <f>N48+O48</f>
        <v>0</v>
      </c>
      <c r="Q48" s="82" t="str">
        <f>IFERROR(P48/M48,"-")</f>
        <v>-</v>
      </c>
      <c r="R48" s="81"/>
      <c r="S48" s="81"/>
      <c r="T48" s="82" t="str">
        <f>IFERROR(S48/(O48+P48),"-")</f>
        <v>-</v>
      </c>
      <c r="U48" s="182" t="str">
        <f>IFERROR(J48/SUM(P48:P49),"-")</f>
        <v>-</v>
      </c>
      <c r="V48" s="84"/>
      <c r="W48" s="82" t="str">
        <f>IF(P48=0,"-",V48/P48)</f>
        <v>-</v>
      </c>
      <c r="X48" s="186"/>
      <c r="Y48" s="187" t="str">
        <f>IFERROR(X48/P48,"-")</f>
        <v>-</v>
      </c>
      <c r="Z48" s="187" t="str">
        <f>IFERROR(X48/V48,"-")</f>
        <v>-</v>
      </c>
      <c r="AA48" s="188">
        <f>SUM(X48:X49)-SUM(J48:J49)</f>
        <v>-300000</v>
      </c>
      <c r="AB48" s="85">
        <f>SUM(X48:X49)/SUM(J48:J49)</f>
        <v>0</v>
      </c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/>
      <c r="CP48" s="141"/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156</v>
      </c>
      <c r="C49" s="203"/>
      <c r="D49" s="203" t="s">
        <v>80</v>
      </c>
      <c r="E49" s="203" t="s">
        <v>87</v>
      </c>
      <c r="F49" s="203" t="s">
        <v>76</v>
      </c>
      <c r="G49" s="203"/>
      <c r="H49" s="90"/>
      <c r="I49" s="90" t="s">
        <v>78</v>
      </c>
      <c r="J49" s="188"/>
      <c r="K49" s="81"/>
      <c r="L49" s="81"/>
      <c r="M49" s="81"/>
      <c r="N49" s="91"/>
      <c r="O49" s="92"/>
      <c r="P49" s="93">
        <f>N49+O49</f>
        <v>0</v>
      </c>
      <c r="Q49" s="82" t="str">
        <f>IFERROR(P49/M49,"-")</f>
        <v>-</v>
      </c>
      <c r="R49" s="81"/>
      <c r="S49" s="81"/>
      <c r="T49" s="82" t="str">
        <f>IFERROR(S49/(O49+P49),"-")</f>
        <v>-</v>
      </c>
      <c r="U49" s="182"/>
      <c r="V49" s="84"/>
      <c r="W49" s="82" t="str">
        <f>IF(P49=0,"-",V49/P49)</f>
        <v>-</v>
      </c>
      <c r="X49" s="186"/>
      <c r="Y49" s="187" t="str">
        <f>IFERROR(X49/P49,"-")</f>
        <v>-</v>
      </c>
      <c r="Z49" s="187" t="str">
        <f>IFERROR(X49/V49,"-")</f>
        <v>-</v>
      </c>
      <c r="AA49" s="188"/>
      <c r="AB49" s="85"/>
      <c r="AC49" s="79"/>
      <c r="AD49" s="94"/>
      <c r="AE49" s="95" t="str">
        <f>IF(P49=0,"",IF(AD49=0,"",(AD49/P49)))</f>
        <v/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 t="str">
        <f>IF(P49=0,"",IF(AM49=0,"",(AM49/P49)))</f>
        <v/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 t="str">
        <f>IF(P49=0,"",IF(AV49=0,"",(AV49/P49)))</f>
        <v/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 t="str">
        <f>IF(P49=0,"",IF(BE49=0,"",(BE49/P49)))</f>
        <v/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 t="str">
        <f>IF(P49=0,"",IF(BN49=0,"",(BN49/P49)))</f>
        <v/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 t="str">
        <f>IF(P49=0,"",IF(BW49=0,"",(BW49/P49)))</f>
        <v/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 t="str">
        <f>IF(P49=0,"",IF(CF49=0,"",(CF49/P49)))</f>
        <v/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/>
      <c r="CP49" s="141"/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</v>
      </c>
      <c r="B50" s="203" t="s">
        <v>157</v>
      </c>
      <c r="C50" s="203"/>
      <c r="D50" s="203" t="s">
        <v>93</v>
      </c>
      <c r="E50" s="203" t="s">
        <v>81</v>
      </c>
      <c r="F50" s="203" t="s">
        <v>64</v>
      </c>
      <c r="G50" s="203" t="s">
        <v>103</v>
      </c>
      <c r="H50" s="90" t="s">
        <v>89</v>
      </c>
      <c r="I50" s="205" t="s">
        <v>158</v>
      </c>
      <c r="J50" s="188">
        <v>130000</v>
      </c>
      <c r="K50" s="81"/>
      <c r="L50" s="81"/>
      <c r="M50" s="81"/>
      <c r="N50" s="91"/>
      <c r="O50" s="92"/>
      <c r="P50" s="93">
        <f>N50+O50</f>
        <v>0</v>
      </c>
      <c r="Q50" s="82" t="str">
        <f>IFERROR(P50/M50,"-")</f>
        <v>-</v>
      </c>
      <c r="R50" s="81"/>
      <c r="S50" s="81"/>
      <c r="T50" s="82" t="str">
        <f>IFERROR(S50/(O50+P50),"-")</f>
        <v>-</v>
      </c>
      <c r="U50" s="182" t="str">
        <f>IFERROR(J50/SUM(P50:P51),"-")</f>
        <v>-</v>
      </c>
      <c r="V50" s="84"/>
      <c r="W50" s="82" t="str">
        <f>IF(P50=0,"-",V50/P50)</f>
        <v>-</v>
      </c>
      <c r="X50" s="186"/>
      <c r="Y50" s="187" t="str">
        <f>IFERROR(X50/P50,"-")</f>
        <v>-</v>
      </c>
      <c r="Z50" s="187" t="str">
        <f>IFERROR(X50/V50,"-")</f>
        <v>-</v>
      </c>
      <c r="AA50" s="188">
        <f>SUM(X50:X51)-SUM(J50:J51)</f>
        <v>-130000</v>
      </c>
      <c r="AB50" s="85">
        <f>SUM(X50:X51)/SUM(J50:J51)</f>
        <v>0</v>
      </c>
      <c r="AC50" s="79"/>
      <c r="AD50" s="94"/>
      <c r="AE50" s="95" t="str">
        <f>IF(P50=0,"",IF(AD50=0,"",(AD50/P50)))</f>
        <v/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 t="str">
        <f>IF(P50=0,"",IF(AM50=0,"",(AM50/P50)))</f>
        <v/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 t="str">
        <f>IF(P50=0,"",IF(AV50=0,"",(AV50/P50)))</f>
        <v/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 t="str">
        <f>IF(P50=0,"",IF(BE50=0,"",(BE50/P50)))</f>
        <v/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 t="str">
        <f>IF(P50=0,"",IF(BN50=0,"",(BN50/P50)))</f>
        <v/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 t="str">
        <f>IF(P50=0,"",IF(BW50=0,"",(BW50/P50)))</f>
        <v/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 t="str">
        <f>IF(P50=0,"",IF(CF50=0,"",(CF50/P50)))</f>
        <v/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/>
      <c r="CP50" s="141"/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159</v>
      </c>
      <c r="C51" s="203"/>
      <c r="D51" s="203" t="s">
        <v>93</v>
      </c>
      <c r="E51" s="203" t="s">
        <v>81</v>
      </c>
      <c r="F51" s="203" t="s">
        <v>76</v>
      </c>
      <c r="G51" s="203"/>
      <c r="H51" s="90"/>
      <c r="I51" s="90" t="s">
        <v>78</v>
      </c>
      <c r="J51" s="188"/>
      <c r="K51" s="81"/>
      <c r="L51" s="81"/>
      <c r="M51" s="81"/>
      <c r="N51" s="91"/>
      <c r="O51" s="92"/>
      <c r="P51" s="93">
        <f>N51+O51</f>
        <v>0</v>
      </c>
      <c r="Q51" s="82" t="str">
        <f>IFERROR(P51/M51,"-")</f>
        <v>-</v>
      </c>
      <c r="R51" s="81"/>
      <c r="S51" s="81"/>
      <c r="T51" s="82" t="str">
        <f>IFERROR(S51/(O51+P51),"-")</f>
        <v>-</v>
      </c>
      <c r="U51" s="182"/>
      <c r="V51" s="84"/>
      <c r="W51" s="82" t="str">
        <f>IF(P51=0,"-",V51/P51)</f>
        <v>-</v>
      </c>
      <c r="X51" s="186"/>
      <c r="Y51" s="187" t="str">
        <f>IFERROR(X51/P51,"-")</f>
        <v>-</v>
      </c>
      <c r="Z51" s="187" t="str">
        <f>IFERROR(X51/V51,"-")</f>
        <v>-</v>
      </c>
      <c r="AA51" s="188"/>
      <c r="AB51" s="85"/>
      <c r="AC51" s="79"/>
      <c r="AD51" s="94"/>
      <c r="AE51" s="95" t="str">
        <f>IF(P51=0,"",IF(AD51=0,"",(AD51/P51)))</f>
        <v/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 t="str">
        <f>IF(P51=0,"",IF(AM51=0,"",(AM51/P51)))</f>
        <v/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 t="str">
        <f>IF(P51=0,"",IF(AV51=0,"",(AV51/P51)))</f>
        <v/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 t="str">
        <f>IF(P51=0,"",IF(BE51=0,"",(BE51/P51)))</f>
        <v/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 t="str">
        <f>IF(P51=0,"",IF(BN51=0,"",(BN51/P51)))</f>
        <v/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/>
      <c r="BX51" s="127" t="str">
        <f>IF(P51=0,"",IF(BW51=0,"",(BW51/P51)))</f>
        <v/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 t="str">
        <f>IF(P51=0,"",IF(CF51=0,"",(CF51/P51)))</f>
        <v/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/>
      <c r="CP51" s="141"/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</v>
      </c>
      <c r="B52" s="203" t="s">
        <v>160</v>
      </c>
      <c r="C52" s="203"/>
      <c r="D52" s="203" t="s">
        <v>93</v>
      </c>
      <c r="E52" s="203" t="s">
        <v>161</v>
      </c>
      <c r="F52" s="203" t="s">
        <v>64</v>
      </c>
      <c r="G52" s="203" t="s">
        <v>162</v>
      </c>
      <c r="H52" s="90" t="s">
        <v>89</v>
      </c>
      <c r="I52" s="204" t="s">
        <v>67</v>
      </c>
      <c r="J52" s="188">
        <v>80000</v>
      </c>
      <c r="K52" s="81"/>
      <c r="L52" s="81"/>
      <c r="M52" s="81"/>
      <c r="N52" s="91"/>
      <c r="O52" s="92"/>
      <c r="P52" s="93">
        <f>N52+O52</f>
        <v>0</v>
      </c>
      <c r="Q52" s="82" t="str">
        <f>IFERROR(P52/M52,"-")</f>
        <v>-</v>
      </c>
      <c r="R52" s="81"/>
      <c r="S52" s="81"/>
      <c r="T52" s="82" t="str">
        <f>IFERROR(S52/(O52+P52),"-")</f>
        <v>-</v>
      </c>
      <c r="U52" s="182" t="str">
        <f>IFERROR(J52/SUM(P52:P53),"-")</f>
        <v>-</v>
      </c>
      <c r="V52" s="84"/>
      <c r="W52" s="82" t="str">
        <f>IF(P52=0,"-",V52/P52)</f>
        <v>-</v>
      </c>
      <c r="X52" s="186"/>
      <c r="Y52" s="187" t="str">
        <f>IFERROR(X52/P52,"-")</f>
        <v>-</v>
      </c>
      <c r="Z52" s="187" t="str">
        <f>IFERROR(X52/V52,"-")</f>
        <v>-</v>
      </c>
      <c r="AA52" s="188">
        <f>SUM(X52:X53)-SUM(J52:J53)</f>
        <v>-80000</v>
      </c>
      <c r="AB52" s="85">
        <f>SUM(X52:X53)/SUM(J52:J53)</f>
        <v>0</v>
      </c>
      <c r="AC52" s="79"/>
      <c r="AD52" s="94"/>
      <c r="AE52" s="95" t="str">
        <f>IF(P52=0,"",IF(AD52=0,"",(AD52/P52)))</f>
        <v/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 t="str">
        <f>IF(P52=0,"",IF(AM52=0,"",(AM52/P52)))</f>
        <v/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 t="str">
        <f>IF(P52=0,"",IF(AV52=0,"",(AV52/P52)))</f>
        <v/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 t="str">
        <f>IF(P52=0,"",IF(BE52=0,"",(BE52/P52)))</f>
        <v/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 t="str">
        <f>IF(P52=0,"",IF(BN52=0,"",(BN52/P52)))</f>
        <v/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 t="str">
        <f>IF(P52=0,"",IF(BW52=0,"",(BW52/P52)))</f>
        <v/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 t="str">
        <f>IF(P52=0,"",IF(CF52=0,"",(CF52/P52)))</f>
        <v/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/>
      <c r="CP52" s="141"/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163</v>
      </c>
      <c r="C53" s="203"/>
      <c r="D53" s="203" t="s">
        <v>93</v>
      </c>
      <c r="E53" s="203" t="s">
        <v>161</v>
      </c>
      <c r="F53" s="203" t="s">
        <v>76</v>
      </c>
      <c r="G53" s="203"/>
      <c r="H53" s="90"/>
      <c r="I53" s="90" t="s">
        <v>78</v>
      </c>
      <c r="J53" s="188"/>
      <c r="K53" s="81"/>
      <c r="L53" s="81"/>
      <c r="M53" s="81"/>
      <c r="N53" s="91"/>
      <c r="O53" s="92"/>
      <c r="P53" s="93">
        <f>N53+O53</f>
        <v>0</v>
      </c>
      <c r="Q53" s="82" t="str">
        <f>IFERROR(P53/M53,"-")</f>
        <v>-</v>
      </c>
      <c r="R53" s="81"/>
      <c r="S53" s="81"/>
      <c r="T53" s="82" t="str">
        <f>IFERROR(S53/(O53+P53),"-")</f>
        <v>-</v>
      </c>
      <c r="U53" s="182"/>
      <c r="V53" s="84"/>
      <c r="W53" s="82" t="str">
        <f>IF(P53=0,"-",V53/P53)</f>
        <v>-</v>
      </c>
      <c r="X53" s="186"/>
      <c r="Y53" s="187" t="str">
        <f>IFERROR(X53/P53,"-")</f>
        <v>-</v>
      </c>
      <c r="Z53" s="187" t="str">
        <f>IFERROR(X53/V53,"-")</f>
        <v>-</v>
      </c>
      <c r="AA53" s="188"/>
      <c r="AB53" s="85"/>
      <c r="AC53" s="79"/>
      <c r="AD53" s="94"/>
      <c r="AE53" s="95" t="str">
        <f>IF(P53=0,"",IF(AD53=0,"",(AD53/P53)))</f>
        <v/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 t="str">
        <f>IF(P53=0,"",IF(AM53=0,"",(AM53/P53)))</f>
        <v/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 t="str">
        <f>IF(P53=0,"",IF(AV53=0,"",(AV53/P53)))</f>
        <v/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 t="str">
        <f>IF(P53=0,"",IF(BE53=0,"",(BE53/P53)))</f>
        <v/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 t="str">
        <f>IF(P53=0,"",IF(BN53=0,"",(BN53/P53)))</f>
        <v/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 t="str">
        <f>IF(P53=0,"",IF(BW53=0,"",(BW53/P53)))</f>
        <v/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 t="str">
        <f>IF(P53=0,"",IF(CF53=0,"",(CF53/P53)))</f>
        <v/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/>
      <c r="CP53" s="141"/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</v>
      </c>
      <c r="B54" s="203" t="s">
        <v>164</v>
      </c>
      <c r="C54" s="203"/>
      <c r="D54" s="203" t="s">
        <v>76</v>
      </c>
      <c r="E54" s="203" t="s">
        <v>81</v>
      </c>
      <c r="F54" s="203" t="s">
        <v>64</v>
      </c>
      <c r="G54" s="203" t="s">
        <v>107</v>
      </c>
      <c r="H54" s="90" t="s">
        <v>165</v>
      </c>
      <c r="I54" s="205" t="s">
        <v>90</v>
      </c>
      <c r="J54" s="188">
        <v>50000</v>
      </c>
      <c r="K54" s="81"/>
      <c r="L54" s="81"/>
      <c r="M54" s="81"/>
      <c r="N54" s="91"/>
      <c r="O54" s="92"/>
      <c r="P54" s="93">
        <f>N54+O54</f>
        <v>0</v>
      </c>
      <c r="Q54" s="82" t="str">
        <f>IFERROR(P54/M54,"-")</f>
        <v>-</v>
      </c>
      <c r="R54" s="81"/>
      <c r="S54" s="81"/>
      <c r="T54" s="82" t="str">
        <f>IFERROR(S54/(O54+P54),"-")</f>
        <v>-</v>
      </c>
      <c r="U54" s="182" t="str">
        <f>IFERROR(J54/SUM(P54:P55),"-")</f>
        <v>-</v>
      </c>
      <c r="V54" s="84"/>
      <c r="W54" s="82" t="str">
        <f>IF(P54=0,"-",V54/P54)</f>
        <v>-</v>
      </c>
      <c r="X54" s="186"/>
      <c r="Y54" s="187" t="str">
        <f>IFERROR(X54/P54,"-")</f>
        <v>-</v>
      </c>
      <c r="Z54" s="187" t="str">
        <f>IFERROR(X54/V54,"-")</f>
        <v>-</v>
      </c>
      <c r="AA54" s="188">
        <f>SUM(X54:X55)-SUM(J54:J55)</f>
        <v>-50000</v>
      </c>
      <c r="AB54" s="85">
        <f>SUM(X54:X55)/SUM(J54:J55)</f>
        <v>0</v>
      </c>
      <c r="AC54" s="79"/>
      <c r="AD54" s="94"/>
      <c r="AE54" s="95" t="str">
        <f>IF(P54=0,"",IF(AD54=0,"",(AD54/P54)))</f>
        <v/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 t="str">
        <f>IF(P54=0,"",IF(AM54=0,"",(AM54/P54)))</f>
        <v/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 t="str">
        <f>IF(P54=0,"",IF(AV54=0,"",(AV54/P54)))</f>
        <v/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 t="str">
        <f>IF(P54=0,"",IF(BE54=0,"",(BE54/P54)))</f>
        <v/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 t="str">
        <f>IF(P54=0,"",IF(BN54=0,"",(BN54/P54)))</f>
        <v/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 t="str">
        <f>IF(P54=0,"",IF(BW54=0,"",(BW54/P54)))</f>
        <v/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 t="str">
        <f>IF(P54=0,"",IF(CF54=0,"",(CF54/P54)))</f>
        <v/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/>
      <c r="CP54" s="141"/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166</v>
      </c>
      <c r="C55" s="203"/>
      <c r="D55" s="203" t="s">
        <v>76</v>
      </c>
      <c r="E55" s="203" t="s">
        <v>81</v>
      </c>
      <c r="F55" s="203" t="s">
        <v>76</v>
      </c>
      <c r="G55" s="203"/>
      <c r="H55" s="90"/>
      <c r="I55" s="90" t="s">
        <v>78</v>
      </c>
      <c r="J55" s="188"/>
      <c r="K55" s="81"/>
      <c r="L55" s="81"/>
      <c r="M55" s="81"/>
      <c r="N55" s="91"/>
      <c r="O55" s="92"/>
      <c r="P55" s="93">
        <f>N55+O55</f>
        <v>0</v>
      </c>
      <c r="Q55" s="82" t="str">
        <f>IFERROR(P55/M55,"-")</f>
        <v>-</v>
      </c>
      <c r="R55" s="81"/>
      <c r="S55" s="81"/>
      <c r="T55" s="82" t="str">
        <f>IFERROR(S55/(O55+P55),"-")</f>
        <v>-</v>
      </c>
      <c r="U55" s="182"/>
      <c r="V55" s="84"/>
      <c r="W55" s="82" t="str">
        <f>IF(P55=0,"-",V55/P55)</f>
        <v>-</v>
      </c>
      <c r="X55" s="186"/>
      <c r="Y55" s="187" t="str">
        <f>IFERROR(X55/P55,"-")</f>
        <v>-</v>
      </c>
      <c r="Z55" s="187" t="str">
        <f>IFERROR(X55/V55,"-")</f>
        <v>-</v>
      </c>
      <c r="AA55" s="188"/>
      <c r="AB55" s="85"/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/>
      <c r="CP55" s="141"/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</v>
      </c>
      <c r="B56" s="203" t="s">
        <v>167</v>
      </c>
      <c r="C56" s="203"/>
      <c r="D56" s="203" t="s">
        <v>76</v>
      </c>
      <c r="E56" s="203" t="s">
        <v>87</v>
      </c>
      <c r="F56" s="203" t="s">
        <v>64</v>
      </c>
      <c r="G56" s="203" t="s">
        <v>107</v>
      </c>
      <c r="H56" s="90" t="s">
        <v>165</v>
      </c>
      <c r="I56" s="205" t="s">
        <v>84</v>
      </c>
      <c r="J56" s="188">
        <v>50000</v>
      </c>
      <c r="K56" s="81"/>
      <c r="L56" s="81"/>
      <c r="M56" s="81"/>
      <c r="N56" s="91"/>
      <c r="O56" s="92"/>
      <c r="P56" s="93">
        <f>N56+O56</f>
        <v>0</v>
      </c>
      <c r="Q56" s="82" t="str">
        <f>IFERROR(P56/M56,"-")</f>
        <v>-</v>
      </c>
      <c r="R56" s="81"/>
      <c r="S56" s="81"/>
      <c r="T56" s="82" t="str">
        <f>IFERROR(S56/(O56+P56),"-")</f>
        <v>-</v>
      </c>
      <c r="U56" s="182" t="str">
        <f>IFERROR(J56/SUM(P56:P57),"-")</f>
        <v>-</v>
      </c>
      <c r="V56" s="84"/>
      <c r="W56" s="82" t="str">
        <f>IF(P56=0,"-",V56/P56)</f>
        <v>-</v>
      </c>
      <c r="X56" s="186"/>
      <c r="Y56" s="187" t="str">
        <f>IFERROR(X56/P56,"-")</f>
        <v>-</v>
      </c>
      <c r="Z56" s="187" t="str">
        <f>IFERROR(X56/V56,"-")</f>
        <v>-</v>
      </c>
      <c r="AA56" s="188">
        <f>SUM(X56:X57)-SUM(J56:J57)</f>
        <v>-50000</v>
      </c>
      <c r="AB56" s="85">
        <f>SUM(X56:X57)/SUM(J56:J57)</f>
        <v>0</v>
      </c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/>
      <c r="CP56" s="141"/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168</v>
      </c>
      <c r="C57" s="203"/>
      <c r="D57" s="203" t="s">
        <v>76</v>
      </c>
      <c r="E57" s="203" t="s">
        <v>87</v>
      </c>
      <c r="F57" s="203" t="s">
        <v>76</v>
      </c>
      <c r="G57" s="203"/>
      <c r="H57" s="90"/>
      <c r="I57" s="90" t="s">
        <v>78</v>
      </c>
      <c r="J57" s="188"/>
      <c r="K57" s="81"/>
      <c r="L57" s="81"/>
      <c r="M57" s="81"/>
      <c r="N57" s="91"/>
      <c r="O57" s="92"/>
      <c r="P57" s="93">
        <f>N57+O57</f>
        <v>0</v>
      </c>
      <c r="Q57" s="82" t="str">
        <f>IFERROR(P57/M57,"-")</f>
        <v>-</v>
      </c>
      <c r="R57" s="81"/>
      <c r="S57" s="81"/>
      <c r="T57" s="82" t="str">
        <f>IFERROR(S57/(O57+P57),"-")</f>
        <v>-</v>
      </c>
      <c r="U57" s="182"/>
      <c r="V57" s="84"/>
      <c r="W57" s="82" t="str">
        <f>IF(P57=0,"-",V57/P57)</f>
        <v>-</v>
      </c>
      <c r="X57" s="186"/>
      <c r="Y57" s="187" t="str">
        <f>IFERROR(X57/P57,"-")</f>
        <v>-</v>
      </c>
      <c r="Z57" s="187" t="str">
        <f>IFERROR(X57/V57,"-")</f>
        <v>-</v>
      </c>
      <c r="AA57" s="188"/>
      <c r="AB57" s="85"/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/>
      <c r="CP57" s="141"/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169</v>
      </c>
      <c r="C58" s="203"/>
      <c r="D58" s="203" t="s">
        <v>170</v>
      </c>
      <c r="E58" s="203" t="s">
        <v>143</v>
      </c>
      <c r="F58" s="203" t="s">
        <v>64</v>
      </c>
      <c r="G58" s="203" t="s">
        <v>121</v>
      </c>
      <c r="H58" s="90" t="s">
        <v>171</v>
      </c>
      <c r="I58" s="204" t="s">
        <v>172</v>
      </c>
      <c r="J58" s="188">
        <v>125000</v>
      </c>
      <c r="K58" s="81"/>
      <c r="L58" s="81"/>
      <c r="M58" s="81"/>
      <c r="N58" s="91"/>
      <c r="O58" s="92"/>
      <c r="P58" s="93">
        <f>N58+O58</f>
        <v>0</v>
      </c>
      <c r="Q58" s="82" t="str">
        <f>IFERROR(P58/M58,"-")</f>
        <v>-</v>
      </c>
      <c r="R58" s="81"/>
      <c r="S58" s="81"/>
      <c r="T58" s="82" t="str">
        <f>IFERROR(S58/(O58+P58),"-")</f>
        <v>-</v>
      </c>
      <c r="U58" s="182" t="str">
        <f>IFERROR(J58/SUM(P58:P63),"-")</f>
        <v>-</v>
      </c>
      <c r="V58" s="84"/>
      <c r="W58" s="82" t="str">
        <f>IF(P58=0,"-",V58/P58)</f>
        <v>-</v>
      </c>
      <c r="X58" s="186"/>
      <c r="Y58" s="187" t="str">
        <f>IFERROR(X58/P58,"-")</f>
        <v>-</v>
      </c>
      <c r="Z58" s="187" t="str">
        <f>IFERROR(X58/V58,"-")</f>
        <v>-</v>
      </c>
      <c r="AA58" s="188">
        <f>SUM(X58:X63)-SUM(J58:J63)</f>
        <v>-125000</v>
      </c>
      <c r="AB58" s="85">
        <f>SUM(X58:X63)/SUM(J58:J63)</f>
        <v>0</v>
      </c>
      <c r="AC58" s="79"/>
      <c r="AD58" s="94"/>
      <c r="AE58" s="95" t="str">
        <f>IF(P58=0,"",IF(AD58=0,"",(AD58/P58)))</f>
        <v/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 t="str">
        <f>IF(P58=0,"",IF(AM58=0,"",(AM58/P58)))</f>
        <v/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 t="str">
        <f>IF(P58=0,"",IF(AV58=0,"",(AV58/P58)))</f>
        <v/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 t="str">
        <f>IF(P58=0,"",IF(BE58=0,"",(BE58/P58)))</f>
        <v/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 t="str">
        <f>IF(P58=0,"",IF(BN58=0,"",(BN58/P58)))</f>
        <v/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 t="str">
        <f>IF(P58=0,"",IF(BW58=0,"",(BW58/P58)))</f>
        <v/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 t="str">
        <f>IF(P58=0,"",IF(CF58=0,"",(CF58/P58)))</f>
        <v/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/>
      <c r="CP58" s="141"/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173</v>
      </c>
      <c r="C59" s="203"/>
      <c r="D59" s="203" t="s">
        <v>174</v>
      </c>
      <c r="E59" s="203" t="s">
        <v>175</v>
      </c>
      <c r="F59" s="203" t="s">
        <v>64</v>
      </c>
      <c r="G59" s="203" t="s">
        <v>121</v>
      </c>
      <c r="H59" s="90" t="s">
        <v>171</v>
      </c>
      <c r="I59" s="205" t="s">
        <v>84</v>
      </c>
      <c r="J59" s="188"/>
      <c r="K59" s="81"/>
      <c r="L59" s="81"/>
      <c r="M59" s="81"/>
      <c r="N59" s="91"/>
      <c r="O59" s="92"/>
      <c r="P59" s="93">
        <f>N59+O59</f>
        <v>0</v>
      </c>
      <c r="Q59" s="82" t="str">
        <f>IFERROR(P59/M59,"-")</f>
        <v>-</v>
      </c>
      <c r="R59" s="81"/>
      <c r="S59" s="81"/>
      <c r="T59" s="82" t="str">
        <f>IFERROR(S59/(O59+P59),"-")</f>
        <v>-</v>
      </c>
      <c r="U59" s="182"/>
      <c r="V59" s="84"/>
      <c r="W59" s="82" t="str">
        <f>IF(P59=0,"-",V59/P59)</f>
        <v>-</v>
      </c>
      <c r="X59" s="186"/>
      <c r="Y59" s="187" t="str">
        <f>IFERROR(X59/P59,"-")</f>
        <v>-</v>
      </c>
      <c r="Z59" s="187" t="str">
        <f>IFERROR(X59/V59,"-")</f>
        <v>-</v>
      </c>
      <c r="AA59" s="188"/>
      <c r="AB59" s="85"/>
      <c r="AC59" s="79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/>
      <c r="CP59" s="141"/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176</v>
      </c>
      <c r="C60" s="203"/>
      <c r="D60" s="203" t="s">
        <v>177</v>
      </c>
      <c r="E60" s="203" t="s">
        <v>178</v>
      </c>
      <c r="F60" s="203" t="s">
        <v>64</v>
      </c>
      <c r="G60" s="203" t="s">
        <v>121</v>
      </c>
      <c r="H60" s="90" t="s">
        <v>171</v>
      </c>
      <c r="I60" s="204" t="s">
        <v>100</v>
      </c>
      <c r="J60" s="188"/>
      <c r="K60" s="81"/>
      <c r="L60" s="81"/>
      <c r="M60" s="81"/>
      <c r="N60" s="91"/>
      <c r="O60" s="92"/>
      <c r="P60" s="93">
        <f>N60+O60</f>
        <v>0</v>
      </c>
      <c r="Q60" s="82" t="str">
        <f>IFERROR(P60/M60,"-")</f>
        <v>-</v>
      </c>
      <c r="R60" s="81"/>
      <c r="S60" s="81"/>
      <c r="T60" s="82" t="str">
        <f>IFERROR(S60/(O60+P60),"-")</f>
        <v>-</v>
      </c>
      <c r="U60" s="182"/>
      <c r="V60" s="84"/>
      <c r="W60" s="82" t="str">
        <f>IF(P60=0,"-",V60/P60)</f>
        <v>-</v>
      </c>
      <c r="X60" s="186"/>
      <c r="Y60" s="187" t="str">
        <f>IFERROR(X60/P60,"-")</f>
        <v>-</v>
      </c>
      <c r="Z60" s="187" t="str">
        <f>IFERROR(X60/V60,"-")</f>
        <v>-</v>
      </c>
      <c r="AA60" s="188"/>
      <c r="AB60" s="85"/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/>
      <c r="CP60" s="141"/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179</v>
      </c>
      <c r="C61" s="203"/>
      <c r="D61" s="203" t="s">
        <v>180</v>
      </c>
      <c r="E61" s="203" t="s">
        <v>138</v>
      </c>
      <c r="F61" s="203" t="s">
        <v>64</v>
      </c>
      <c r="G61" s="203" t="s">
        <v>121</v>
      </c>
      <c r="H61" s="90" t="s">
        <v>171</v>
      </c>
      <c r="I61" s="205" t="s">
        <v>94</v>
      </c>
      <c r="J61" s="188"/>
      <c r="K61" s="81"/>
      <c r="L61" s="81"/>
      <c r="M61" s="81"/>
      <c r="N61" s="91"/>
      <c r="O61" s="92"/>
      <c r="P61" s="93">
        <f>N61+O61</f>
        <v>0</v>
      </c>
      <c r="Q61" s="82" t="str">
        <f>IFERROR(P61/M61,"-")</f>
        <v>-</v>
      </c>
      <c r="R61" s="81"/>
      <c r="S61" s="81"/>
      <c r="T61" s="82" t="str">
        <f>IFERROR(S61/(O61+P61),"-")</f>
        <v>-</v>
      </c>
      <c r="U61" s="182"/>
      <c r="V61" s="84"/>
      <c r="W61" s="82" t="str">
        <f>IF(P61=0,"-",V61/P61)</f>
        <v>-</v>
      </c>
      <c r="X61" s="186"/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/>
      <c r="CP61" s="141"/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181</v>
      </c>
      <c r="C62" s="203"/>
      <c r="D62" s="203" t="s">
        <v>182</v>
      </c>
      <c r="E62" s="203" t="s">
        <v>183</v>
      </c>
      <c r="F62" s="203" t="s">
        <v>64</v>
      </c>
      <c r="G62" s="203" t="s">
        <v>121</v>
      </c>
      <c r="H62" s="90" t="s">
        <v>171</v>
      </c>
      <c r="I62" s="204" t="s">
        <v>184</v>
      </c>
      <c r="J62" s="188"/>
      <c r="K62" s="81"/>
      <c r="L62" s="81"/>
      <c r="M62" s="81"/>
      <c r="N62" s="91"/>
      <c r="O62" s="92"/>
      <c r="P62" s="93">
        <f>N62+O62</f>
        <v>0</v>
      </c>
      <c r="Q62" s="82" t="str">
        <f>IFERROR(P62/M62,"-")</f>
        <v>-</v>
      </c>
      <c r="R62" s="81"/>
      <c r="S62" s="81"/>
      <c r="T62" s="82" t="str">
        <f>IFERROR(S62/(O62+P62),"-")</f>
        <v>-</v>
      </c>
      <c r="U62" s="182"/>
      <c r="V62" s="84"/>
      <c r="W62" s="82" t="str">
        <f>IF(P62=0,"-",V62/P62)</f>
        <v>-</v>
      </c>
      <c r="X62" s="186"/>
      <c r="Y62" s="187" t="str">
        <f>IFERROR(X62/P62,"-")</f>
        <v>-</v>
      </c>
      <c r="Z62" s="187" t="str">
        <f>IFERROR(X62/V62,"-")</f>
        <v>-</v>
      </c>
      <c r="AA62" s="188"/>
      <c r="AB62" s="85"/>
      <c r="AC62" s="79"/>
      <c r="AD62" s="94"/>
      <c r="AE62" s="95" t="str">
        <f>IF(P62=0,"",IF(AD62=0,"",(AD62/P62)))</f>
        <v/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 t="str">
        <f>IF(P62=0,"",IF(AM62=0,"",(AM62/P62)))</f>
        <v/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 t="str">
        <f>IF(P62=0,"",IF(AV62=0,"",(AV62/P62)))</f>
        <v/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 t="str">
        <f>IF(P62=0,"",IF(BE62=0,"",(BE62/P62)))</f>
        <v/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 t="str">
        <f>IF(P62=0,"",IF(BN62=0,"",(BN62/P62)))</f>
        <v/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 t="str">
        <f>IF(P62=0,"",IF(BW62=0,"",(BW62/P62)))</f>
        <v/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 t="str">
        <f>IF(P62=0,"",IF(CF62=0,"",(CF62/P62)))</f>
        <v/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/>
      <c r="CP62" s="141"/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185</v>
      </c>
      <c r="C63" s="203"/>
      <c r="D63" s="203" t="s">
        <v>75</v>
      </c>
      <c r="E63" s="203" t="s">
        <v>75</v>
      </c>
      <c r="F63" s="203" t="s">
        <v>76</v>
      </c>
      <c r="G63" s="203" t="s">
        <v>186</v>
      </c>
      <c r="H63" s="90"/>
      <c r="I63" s="90" t="s">
        <v>78</v>
      </c>
      <c r="J63" s="188"/>
      <c r="K63" s="81"/>
      <c r="L63" s="81"/>
      <c r="M63" s="81"/>
      <c r="N63" s="91"/>
      <c r="O63" s="92"/>
      <c r="P63" s="93">
        <f>N63+O63</f>
        <v>0</v>
      </c>
      <c r="Q63" s="82" t="str">
        <f>IFERROR(P63/M63,"-")</f>
        <v>-</v>
      </c>
      <c r="R63" s="81"/>
      <c r="S63" s="81"/>
      <c r="T63" s="82" t="str">
        <f>IFERROR(S63/(O63+P63),"-")</f>
        <v>-</v>
      </c>
      <c r="U63" s="182"/>
      <c r="V63" s="84"/>
      <c r="W63" s="82" t="str">
        <f>IF(P63=0,"-",V63/P63)</f>
        <v>-</v>
      </c>
      <c r="X63" s="186"/>
      <c r="Y63" s="187" t="str">
        <f>IFERROR(X63/P63,"-")</f>
        <v>-</v>
      </c>
      <c r="Z63" s="187" t="str">
        <f>IFERROR(X63/V63,"-")</f>
        <v>-</v>
      </c>
      <c r="AA63" s="188"/>
      <c r="AB63" s="85"/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/>
      <c r="CP63" s="141"/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</v>
      </c>
      <c r="B64" s="203" t="s">
        <v>187</v>
      </c>
      <c r="C64" s="203"/>
      <c r="D64" s="203"/>
      <c r="E64" s="203"/>
      <c r="F64" s="203" t="s">
        <v>64</v>
      </c>
      <c r="G64" s="203" t="s">
        <v>188</v>
      </c>
      <c r="H64" s="90" t="s">
        <v>189</v>
      </c>
      <c r="I64" s="90" t="s">
        <v>78</v>
      </c>
      <c r="J64" s="188">
        <v>80000</v>
      </c>
      <c r="K64" s="81"/>
      <c r="L64" s="81"/>
      <c r="M64" s="81"/>
      <c r="N64" s="91"/>
      <c r="O64" s="92"/>
      <c r="P64" s="93">
        <f>N64+O64</f>
        <v>0</v>
      </c>
      <c r="Q64" s="82" t="str">
        <f>IFERROR(P64/M64,"-")</f>
        <v>-</v>
      </c>
      <c r="R64" s="81"/>
      <c r="S64" s="81"/>
      <c r="T64" s="82" t="str">
        <f>IFERROR(S64/(O64+P64),"-")</f>
        <v>-</v>
      </c>
      <c r="U64" s="182" t="str">
        <f>IFERROR(J64/SUM(P64:P65),"-")</f>
        <v>-</v>
      </c>
      <c r="V64" s="84"/>
      <c r="W64" s="82" t="str">
        <f>IF(P64=0,"-",V64/P64)</f>
        <v>-</v>
      </c>
      <c r="X64" s="186"/>
      <c r="Y64" s="187" t="str">
        <f>IFERROR(X64/P64,"-")</f>
        <v>-</v>
      </c>
      <c r="Z64" s="187" t="str">
        <f>IFERROR(X64/V64,"-")</f>
        <v>-</v>
      </c>
      <c r="AA64" s="188">
        <f>SUM(X64:X65)-SUM(J64:J65)</f>
        <v>-80000</v>
      </c>
      <c r="AB64" s="85">
        <f>SUM(X64:X65)/SUM(J64:J65)</f>
        <v>0</v>
      </c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/>
      <c r="CP64" s="141"/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190</v>
      </c>
      <c r="C65" s="203"/>
      <c r="D65" s="203"/>
      <c r="E65" s="203"/>
      <c r="F65" s="203" t="s">
        <v>76</v>
      </c>
      <c r="G65" s="203"/>
      <c r="H65" s="90"/>
      <c r="I65" s="90" t="s">
        <v>78</v>
      </c>
      <c r="J65" s="188"/>
      <c r="K65" s="81"/>
      <c r="L65" s="81"/>
      <c r="M65" s="81"/>
      <c r="N65" s="91"/>
      <c r="O65" s="92"/>
      <c r="P65" s="93">
        <f>N65+O65</f>
        <v>0</v>
      </c>
      <c r="Q65" s="82" t="str">
        <f>IFERROR(P65/M65,"-")</f>
        <v>-</v>
      </c>
      <c r="R65" s="81"/>
      <c r="S65" s="81"/>
      <c r="T65" s="82" t="str">
        <f>IFERROR(S65/(O65+P65),"-")</f>
        <v>-</v>
      </c>
      <c r="U65" s="182"/>
      <c r="V65" s="84"/>
      <c r="W65" s="82" t="str">
        <f>IF(P65=0,"-",V65/P65)</f>
        <v>-</v>
      </c>
      <c r="X65" s="186"/>
      <c r="Y65" s="187" t="str">
        <f>IFERROR(X65/P65,"-")</f>
        <v>-</v>
      </c>
      <c r="Z65" s="187" t="str">
        <f>IFERROR(X65/V65,"-")</f>
        <v>-</v>
      </c>
      <c r="AA65" s="188"/>
      <c r="AB65" s="85"/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/>
      <c r="CP65" s="141"/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30"/>
      <c r="B66" s="87"/>
      <c r="C66" s="88"/>
      <c r="D66" s="88"/>
      <c r="E66" s="88"/>
      <c r="F66" s="89"/>
      <c r="G66" s="90"/>
      <c r="H66" s="90"/>
      <c r="I66" s="90"/>
      <c r="J66" s="192"/>
      <c r="K66" s="34"/>
      <c r="L66" s="34"/>
      <c r="M66" s="31"/>
      <c r="N66" s="23"/>
      <c r="O66" s="23"/>
      <c r="P66" s="23"/>
      <c r="Q66" s="33"/>
      <c r="R66" s="32"/>
      <c r="S66" s="23"/>
      <c r="T66" s="32"/>
      <c r="U66" s="183"/>
      <c r="V66" s="25"/>
      <c r="W66" s="25"/>
      <c r="X66" s="189"/>
      <c r="Y66" s="189"/>
      <c r="Z66" s="189"/>
      <c r="AA66" s="189"/>
      <c r="AB66" s="33"/>
      <c r="AC66" s="59"/>
      <c r="AD66" s="63"/>
      <c r="AE66" s="64"/>
      <c r="AF66" s="63"/>
      <c r="AG66" s="67"/>
      <c r="AH66" s="68"/>
      <c r="AI66" s="69"/>
      <c r="AJ66" s="70"/>
      <c r="AK66" s="70"/>
      <c r="AL66" s="70"/>
      <c r="AM66" s="63"/>
      <c r="AN66" s="64"/>
      <c r="AO66" s="63"/>
      <c r="AP66" s="67"/>
      <c r="AQ66" s="68"/>
      <c r="AR66" s="69"/>
      <c r="AS66" s="70"/>
      <c r="AT66" s="70"/>
      <c r="AU66" s="70"/>
      <c r="AV66" s="63"/>
      <c r="AW66" s="64"/>
      <c r="AX66" s="63"/>
      <c r="AY66" s="67"/>
      <c r="AZ66" s="68"/>
      <c r="BA66" s="69"/>
      <c r="BB66" s="70"/>
      <c r="BC66" s="70"/>
      <c r="BD66" s="70"/>
      <c r="BE66" s="63"/>
      <c r="BF66" s="64"/>
      <c r="BG66" s="63"/>
      <c r="BH66" s="67"/>
      <c r="BI66" s="68"/>
      <c r="BJ66" s="69"/>
      <c r="BK66" s="70"/>
      <c r="BL66" s="70"/>
      <c r="BM66" s="70"/>
      <c r="BN66" s="65"/>
      <c r="BO66" s="66"/>
      <c r="BP66" s="63"/>
      <c r="BQ66" s="67"/>
      <c r="BR66" s="68"/>
      <c r="BS66" s="69"/>
      <c r="BT66" s="70"/>
      <c r="BU66" s="70"/>
      <c r="BV66" s="70"/>
      <c r="BW66" s="65"/>
      <c r="BX66" s="66"/>
      <c r="BY66" s="63"/>
      <c r="BZ66" s="67"/>
      <c r="CA66" s="68"/>
      <c r="CB66" s="69"/>
      <c r="CC66" s="70"/>
      <c r="CD66" s="70"/>
      <c r="CE66" s="70"/>
      <c r="CF66" s="65"/>
      <c r="CG66" s="66"/>
      <c r="CH66" s="63"/>
      <c r="CI66" s="67"/>
      <c r="CJ66" s="68"/>
      <c r="CK66" s="69"/>
      <c r="CL66" s="70"/>
      <c r="CM66" s="70"/>
      <c r="CN66" s="70"/>
      <c r="CO66" s="71"/>
      <c r="CP66" s="68"/>
      <c r="CQ66" s="68"/>
      <c r="CR66" s="68"/>
      <c r="CS66" s="72"/>
    </row>
    <row r="67" spans="1:98">
      <c r="A67" s="30"/>
      <c r="B67" s="37"/>
      <c r="C67" s="21"/>
      <c r="D67" s="21"/>
      <c r="E67" s="21"/>
      <c r="F67" s="22"/>
      <c r="G67" s="36"/>
      <c r="H67" s="36"/>
      <c r="I67" s="75"/>
      <c r="J67" s="193"/>
      <c r="K67" s="34"/>
      <c r="L67" s="34"/>
      <c r="M67" s="31"/>
      <c r="N67" s="23"/>
      <c r="O67" s="23"/>
      <c r="P67" s="23"/>
      <c r="Q67" s="33"/>
      <c r="R67" s="32"/>
      <c r="S67" s="23"/>
      <c r="T67" s="32"/>
      <c r="U67" s="183"/>
      <c r="V67" s="25"/>
      <c r="W67" s="25"/>
      <c r="X67" s="189"/>
      <c r="Y67" s="189"/>
      <c r="Z67" s="189"/>
      <c r="AA67" s="189"/>
      <c r="AB67" s="33"/>
      <c r="AC67" s="61"/>
      <c r="AD67" s="63"/>
      <c r="AE67" s="64"/>
      <c r="AF67" s="63"/>
      <c r="AG67" s="67"/>
      <c r="AH67" s="68"/>
      <c r="AI67" s="69"/>
      <c r="AJ67" s="70"/>
      <c r="AK67" s="70"/>
      <c r="AL67" s="70"/>
      <c r="AM67" s="63"/>
      <c r="AN67" s="64"/>
      <c r="AO67" s="63"/>
      <c r="AP67" s="67"/>
      <c r="AQ67" s="68"/>
      <c r="AR67" s="69"/>
      <c r="AS67" s="70"/>
      <c r="AT67" s="70"/>
      <c r="AU67" s="70"/>
      <c r="AV67" s="63"/>
      <c r="AW67" s="64"/>
      <c r="AX67" s="63"/>
      <c r="AY67" s="67"/>
      <c r="AZ67" s="68"/>
      <c r="BA67" s="69"/>
      <c r="BB67" s="70"/>
      <c r="BC67" s="70"/>
      <c r="BD67" s="70"/>
      <c r="BE67" s="63"/>
      <c r="BF67" s="64"/>
      <c r="BG67" s="63"/>
      <c r="BH67" s="67"/>
      <c r="BI67" s="68"/>
      <c r="BJ67" s="69"/>
      <c r="BK67" s="70"/>
      <c r="BL67" s="70"/>
      <c r="BM67" s="70"/>
      <c r="BN67" s="65"/>
      <c r="BO67" s="66"/>
      <c r="BP67" s="63"/>
      <c r="BQ67" s="67"/>
      <c r="BR67" s="68"/>
      <c r="BS67" s="69"/>
      <c r="BT67" s="70"/>
      <c r="BU67" s="70"/>
      <c r="BV67" s="70"/>
      <c r="BW67" s="65"/>
      <c r="BX67" s="66"/>
      <c r="BY67" s="63"/>
      <c r="BZ67" s="67"/>
      <c r="CA67" s="68"/>
      <c r="CB67" s="69"/>
      <c r="CC67" s="70"/>
      <c r="CD67" s="70"/>
      <c r="CE67" s="70"/>
      <c r="CF67" s="65"/>
      <c r="CG67" s="66"/>
      <c r="CH67" s="63"/>
      <c r="CI67" s="67"/>
      <c r="CJ67" s="68"/>
      <c r="CK67" s="69"/>
      <c r="CL67" s="70"/>
      <c r="CM67" s="70"/>
      <c r="CN67" s="70"/>
      <c r="CO67" s="71"/>
      <c r="CP67" s="68"/>
      <c r="CQ67" s="68"/>
      <c r="CR67" s="68"/>
      <c r="CS67" s="72"/>
    </row>
    <row r="68" spans="1:98">
      <c r="A68" s="19">
        <f>AB68</f>
        <v>0</v>
      </c>
      <c r="B68" s="39"/>
      <c r="C68" s="39"/>
      <c r="D68" s="39"/>
      <c r="E68" s="39"/>
      <c r="F68" s="39"/>
      <c r="G68" s="40" t="s">
        <v>191</v>
      </c>
      <c r="H68" s="40"/>
      <c r="I68" s="40"/>
      <c r="J68" s="190">
        <f>SUM(J6:J67)</f>
        <v>4455000</v>
      </c>
      <c r="K68" s="41">
        <f>SUM(K6:K67)</f>
        <v>0</v>
      </c>
      <c r="L68" s="41">
        <f>SUM(L6:L67)</f>
        <v>0</v>
      </c>
      <c r="M68" s="41">
        <f>SUM(M6:M67)</f>
        <v>0</v>
      </c>
      <c r="N68" s="41">
        <f>SUM(N6:N67)</f>
        <v>0</v>
      </c>
      <c r="O68" s="41">
        <f>SUM(O6:O67)</f>
        <v>0</v>
      </c>
      <c r="P68" s="41">
        <f>SUM(P6:P67)</f>
        <v>0</v>
      </c>
      <c r="Q68" s="42" t="str">
        <f>IFERROR(P68/M68,"-")</f>
        <v>-</v>
      </c>
      <c r="R68" s="78">
        <f>SUM(R6:R67)</f>
        <v>0</v>
      </c>
      <c r="S68" s="78">
        <f>SUM(S6:S67)</f>
        <v>0</v>
      </c>
      <c r="T68" s="42" t="str">
        <f>IFERROR(R68/P68,"-")</f>
        <v>-</v>
      </c>
      <c r="U68" s="184" t="str">
        <f>IFERROR(J68/P68,"-")</f>
        <v>-</v>
      </c>
      <c r="V68" s="44">
        <f>SUM(V6:V67)</f>
        <v>0</v>
      </c>
      <c r="W68" s="42" t="str">
        <f>IFERROR(V68/P68,"-")</f>
        <v>-</v>
      </c>
      <c r="X68" s="190">
        <f>SUM(X6:X67)</f>
        <v>0</v>
      </c>
      <c r="Y68" s="190" t="str">
        <f>IFERROR(X68/P68,"-")</f>
        <v>-</v>
      </c>
      <c r="Z68" s="190" t="str">
        <f>IFERROR(X68/V68,"-")</f>
        <v>-</v>
      </c>
      <c r="AA68" s="190">
        <f>X68-J68</f>
        <v>-4455000</v>
      </c>
      <c r="AB68" s="47">
        <f>X68/J68</f>
        <v>0</v>
      </c>
      <c r="AC68" s="60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62"/>
      <c r="CH68" s="62"/>
      <c r="CI68" s="62"/>
      <c r="CJ68" s="62"/>
      <c r="CK68" s="62"/>
      <c r="CL68" s="62"/>
      <c r="CM68" s="62"/>
      <c r="CN68" s="62"/>
      <c r="CO68" s="62"/>
      <c r="CP68" s="62"/>
      <c r="CQ68" s="62"/>
      <c r="CR68" s="62"/>
      <c r="CS6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5"/>
    <mergeCell ref="J21:J25"/>
    <mergeCell ref="U21:U25"/>
    <mergeCell ref="AA21:AA25"/>
    <mergeCell ref="AB21:AB25"/>
    <mergeCell ref="A26:A35"/>
    <mergeCell ref="J26:J35"/>
    <mergeCell ref="U26:U35"/>
    <mergeCell ref="AA26:AA35"/>
    <mergeCell ref="AB26:AB35"/>
    <mergeCell ref="A36:A39"/>
    <mergeCell ref="J36:J39"/>
    <mergeCell ref="U36:U39"/>
    <mergeCell ref="AA36:AA39"/>
    <mergeCell ref="AB36:AB39"/>
    <mergeCell ref="A40:A43"/>
    <mergeCell ref="J40:J43"/>
    <mergeCell ref="U40:U43"/>
    <mergeCell ref="AA40:AA43"/>
    <mergeCell ref="AB40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63"/>
    <mergeCell ref="J58:J63"/>
    <mergeCell ref="U58:U63"/>
    <mergeCell ref="AA58:AA63"/>
    <mergeCell ref="AB58:AB63"/>
    <mergeCell ref="A64:A65"/>
    <mergeCell ref="J64:J65"/>
    <mergeCell ref="U64:U65"/>
    <mergeCell ref="AA64:AA65"/>
    <mergeCell ref="AB64:AB6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192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193</v>
      </c>
      <c r="C6" s="203" t="s">
        <v>194</v>
      </c>
      <c r="D6" s="203" t="s">
        <v>195</v>
      </c>
      <c r="E6" s="203" t="s">
        <v>87</v>
      </c>
      <c r="F6" s="203" t="s">
        <v>97</v>
      </c>
      <c r="G6" s="203" t="s">
        <v>196</v>
      </c>
      <c r="H6" s="90" t="s">
        <v>197</v>
      </c>
      <c r="I6" s="90" t="s">
        <v>198</v>
      </c>
      <c r="J6" s="188">
        <v>200000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IFERROR(J6/SUM(P6:P7),"-")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SUM(X6:X7)-SUM(J6:J7)</f>
        <v>-200000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199</v>
      </c>
      <c r="C7" s="203"/>
      <c r="D7" s="203"/>
      <c r="E7" s="203"/>
      <c r="F7" s="203" t="s">
        <v>76</v>
      </c>
      <c r="G7" s="203"/>
      <c r="H7" s="90"/>
      <c r="I7" s="90" t="s">
        <v>78</v>
      </c>
      <c r="J7" s="188"/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/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200</v>
      </c>
      <c r="C8" s="203" t="s">
        <v>201</v>
      </c>
      <c r="D8" s="203" t="s">
        <v>195</v>
      </c>
      <c r="E8" s="203" t="s">
        <v>63</v>
      </c>
      <c r="F8" s="203" t="s">
        <v>97</v>
      </c>
      <c r="G8" s="203" t="s">
        <v>202</v>
      </c>
      <c r="H8" s="90" t="s">
        <v>197</v>
      </c>
      <c r="I8" s="90" t="s">
        <v>203</v>
      </c>
      <c r="J8" s="188">
        <v>340000</v>
      </c>
      <c r="K8" s="81"/>
      <c r="L8" s="81"/>
      <c r="M8" s="81"/>
      <c r="N8" s="91"/>
      <c r="O8" s="92"/>
      <c r="P8" s="93">
        <f>N8+O8</f>
        <v>0</v>
      </c>
      <c r="Q8" s="82" t="str">
        <f>IFERROR(P8/M8,"-")</f>
        <v>-</v>
      </c>
      <c r="R8" s="81"/>
      <c r="S8" s="81"/>
      <c r="T8" s="82" t="str">
        <f>IFERROR(S8/(O8+P8),"-")</f>
        <v>-</v>
      </c>
      <c r="U8" s="182" t="str">
        <f>IFERROR(J8/SUM(P8:P9),"-")</f>
        <v>-</v>
      </c>
      <c r="V8" s="84"/>
      <c r="W8" s="82" t="str">
        <f>IF(P8=0,"-",V8/P8)</f>
        <v>-</v>
      </c>
      <c r="X8" s="186"/>
      <c r="Y8" s="187" t="str">
        <f>IFERROR(X8/P8,"-")</f>
        <v>-</v>
      </c>
      <c r="Z8" s="187" t="str">
        <f>IFERROR(X8/V8,"-")</f>
        <v>-</v>
      </c>
      <c r="AA8" s="188">
        <f>SUM(X8:X9)-SUM(J8:J9)</f>
        <v>-340000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/>
      <c r="CP8" s="141"/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204</v>
      </c>
      <c r="C9" s="203"/>
      <c r="D9" s="203"/>
      <c r="E9" s="203"/>
      <c r="F9" s="203" t="s">
        <v>76</v>
      </c>
      <c r="G9" s="203"/>
      <c r="H9" s="90"/>
      <c r="I9" s="90" t="s">
        <v>78</v>
      </c>
      <c r="J9" s="188"/>
      <c r="K9" s="81"/>
      <c r="L9" s="81"/>
      <c r="M9" s="81"/>
      <c r="N9" s="91"/>
      <c r="O9" s="92"/>
      <c r="P9" s="93">
        <f>N9+O9</f>
        <v>0</v>
      </c>
      <c r="Q9" s="82" t="str">
        <f>IFERROR(P9/M9,"-")</f>
        <v>-</v>
      </c>
      <c r="R9" s="81"/>
      <c r="S9" s="81"/>
      <c r="T9" s="82" t="str">
        <f>IFERROR(S9/(O9+P9),"-")</f>
        <v>-</v>
      </c>
      <c r="U9" s="182"/>
      <c r="V9" s="84"/>
      <c r="W9" s="82" t="str">
        <f>IF(P9=0,"-",V9/P9)</f>
        <v>-</v>
      </c>
      <c r="X9" s="186"/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/>
      <c r="CP9" s="141"/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205</v>
      </c>
      <c r="C10" s="203" t="s">
        <v>206</v>
      </c>
      <c r="D10" s="203"/>
      <c r="E10" s="203" t="s">
        <v>207</v>
      </c>
      <c r="F10" s="203" t="s">
        <v>97</v>
      </c>
      <c r="G10" s="203" t="s">
        <v>208</v>
      </c>
      <c r="H10" s="90" t="s">
        <v>209</v>
      </c>
      <c r="I10" s="205" t="s">
        <v>94</v>
      </c>
      <c r="J10" s="188">
        <v>175000</v>
      </c>
      <c r="K10" s="81"/>
      <c r="L10" s="81"/>
      <c r="M10" s="81"/>
      <c r="N10" s="91"/>
      <c r="O10" s="92"/>
      <c r="P10" s="93">
        <f>N10+O10</f>
        <v>0</v>
      </c>
      <c r="Q10" s="82" t="str">
        <f>IFERROR(P10/M10,"-")</f>
        <v>-</v>
      </c>
      <c r="R10" s="81"/>
      <c r="S10" s="81"/>
      <c r="T10" s="82" t="str">
        <f>IFERROR(S10/(O10+P10),"-")</f>
        <v>-</v>
      </c>
      <c r="U10" s="182" t="str">
        <f>IFERROR(J10/SUM(P10:P13),"-")</f>
        <v>-</v>
      </c>
      <c r="V10" s="84"/>
      <c r="W10" s="82" t="str">
        <f>IF(P10=0,"-",V10/P10)</f>
        <v>-</v>
      </c>
      <c r="X10" s="186"/>
      <c r="Y10" s="187" t="str">
        <f>IFERROR(X10/P10,"-")</f>
        <v>-</v>
      </c>
      <c r="Z10" s="187" t="str">
        <f>IFERROR(X10/V10,"-")</f>
        <v>-</v>
      </c>
      <c r="AA10" s="188">
        <f>SUM(X10:X13)-SUM(J10:J13)</f>
        <v>-175000</v>
      </c>
      <c r="AB10" s="85">
        <f>SUM(X10:X13)/SUM(J10:J13)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/>
      <c r="CP10" s="141"/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210</v>
      </c>
      <c r="C11" s="203"/>
      <c r="D11" s="203"/>
      <c r="E11" s="203"/>
      <c r="F11" s="203" t="s">
        <v>76</v>
      </c>
      <c r="G11" s="203"/>
      <c r="H11" s="90"/>
      <c r="I11" s="90" t="s">
        <v>78</v>
      </c>
      <c r="J11" s="188"/>
      <c r="K11" s="81"/>
      <c r="L11" s="81"/>
      <c r="M11" s="81"/>
      <c r="N11" s="91"/>
      <c r="O11" s="92"/>
      <c r="P11" s="93">
        <f>N11+O11</f>
        <v>0</v>
      </c>
      <c r="Q11" s="82" t="str">
        <f>IFERROR(P11/M11,"-")</f>
        <v>-</v>
      </c>
      <c r="R11" s="81"/>
      <c r="S11" s="81"/>
      <c r="T11" s="82" t="str">
        <f>IFERROR(S11/(O11+P11),"-")</f>
        <v>-</v>
      </c>
      <c r="U11" s="182"/>
      <c r="V11" s="84"/>
      <c r="W11" s="82" t="str">
        <f>IF(P11=0,"-",V11/P11)</f>
        <v>-</v>
      </c>
      <c r="X11" s="186"/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/>
      <c r="CP11" s="141"/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211</v>
      </c>
      <c r="C12" s="203" t="s">
        <v>206</v>
      </c>
      <c r="D12" s="203"/>
      <c r="E12" s="203" t="s">
        <v>212</v>
      </c>
      <c r="F12" s="203" t="s">
        <v>97</v>
      </c>
      <c r="G12" s="203" t="s">
        <v>208</v>
      </c>
      <c r="H12" s="90" t="s">
        <v>209</v>
      </c>
      <c r="I12" s="90" t="s">
        <v>78</v>
      </c>
      <c r="J12" s="188"/>
      <c r="K12" s="81"/>
      <c r="L12" s="81"/>
      <c r="M12" s="81"/>
      <c r="N12" s="91"/>
      <c r="O12" s="92"/>
      <c r="P12" s="93">
        <f>N12+O12</f>
        <v>0</v>
      </c>
      <c r="Q12" s="82" t="str">
        <f>IFERROR(P12/M12,"-")</f>
        <v>-</v>
      </c>
      <c r="R12" s="81"/>
      <c r="S12" s="81"/>
      <c r="T12" s="82" t="str">
        <f>IFERROR(S12/(O12+P12),"-")</f>
        <v>-</v>
      </c>
      <c r="U12" s="182"/>
      <c r="V12" s="84"/>
      <c r="W12" s="82" t="str">
        <f>IF(P12=0,"-",V12/P12)</f>
        <v>-</v>
      </c>
      <c r="X12" s="186"/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/>
      <c r="CP12" s="141"/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213</v>
      </c>
      <c r="C13" s="203"/>
      <c r="D13" s="203"/>
      <c r="E13" s="203"/>
      <c r="F13" s="203" t="s">
        <v>76</v>
      </c>
      <c r="G13" s="203"/>
      <c r="H13" s="90"/>
      <c r="I13" s="90" t="s">
        <v>78</v>
      </c>
      <c r="J13" s="188"/>
      <c r="K13" s="81"/>
      <c r="L13" s="81"/>
      <c r="M13" s="81"/>
      <c r="N13" s="91"/>
      <c r="O13" s="92"/>
      <c r="P13" s="93">
        <f>N13+O13</f>
        <v>0</v>
      </c>
      <c r="Q13" s="82" t="str">
        <f>IFERROR(P13/M13,"-")</f>
        <v>-</v>
      </c>
      <c r="R13" s="81"/>
      <c r="S13" s="81"/>
      <c r="T13" s="82" t="str">
        <f>IFERROR(S13/(O13+P13),"-")</f>
        <v>-</v>
      </c>
      <c r="U13" s="182"/>
      <c r="V13" s="84"/>
      <c r="W13" s="82" t="str">
        <f>IF(P13=0,"-",V13/P13)</f>
        <v>-</v>
      </c>
      <c r="X13" s="186"/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/>
      <c r="CP13" s="141"/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0</v>
      </c>
      <c r="B16" s="39"/>
      <c r="C16" s="39"/>
      <c r="D16" s="39"/>
      <c r="E16" s="39"/>
      <c r="F16" s="39"/>
      <c r="G16" s="40" t="s">
        <v>214</v>
      </c>
      <c r="H16" s="40"/>
      <c r="I16" s="40"/>
      <c r="J16" s="190">
        <f>SUM(J6:J15)</f>
        <v>715000</v>
      </c>
      <c r="K16" s="41">
        <f>SUM(K6:K15)</f>
        <v>0</v>
      </c>
      <c r="L16" s="41">
        <f>SUM(L6:L15)</f>
        <v>0</v>
      </c>
      <c r="M16" s="41">
        <f>SUM(M6:M15)</f>
        <v>0</v>
      </c>
      <c r="N16" s="41">
        <f>SUM(N6:N15)</f>
        <v>0</v>
      </c>
      <c r="O16" s="41">
        <f>SUM(O6:O15)</f>
        <v>0</v>
      </c>
      <c r="P16" s="41">
        <f>SUM(P6:P15)</f>
        <v>0</v>
      </c>
      <c r="Q16" s="42" t="str">
        <f>IFERROR(P16/M16,"-")</f>
        <v>-</v>
      </c>
      <c r="R16" s="78">
        <f>SUM(R6:R15)</f>
        <v>0</v>
      </c>
      <c r="S16" s="78">
        <f>SUM(S6:S15)</f>
        <v>0</v>
      </c>
      <c r="T16" s="42" t="str">
        <f>IFERROR(R16/P16,"-")</f>
        <v>-</v>
      </c>
      <c r="U16" s="184" t="str">
        <f>IFERROR(J16/P16,"-")</f>
        <v>-</v>
      </c>
      <c r="V16" s="44">
        <f>SUM(V6:V15)</f>
        <v>0</v>
      </c>
      <c r="W16" s="42" t="str">
        <f>IFERROR(V16/P16,"-")</f>
        <v>-</v>
      </c>
      <c r="X16" s="190">
        <f>SUM(X6:X15)</f>
        <v>0</v>
      </c>
      <c r="Y16" s="190" t="str">
        <f>IFERROR(X16/P16,"-")</f>
        <v>-</v>
      </c>
      <c r="Z16" s="190" t="str">
        <f>IFERROR(X16/V16,"-")</f>
        <v>-</v>
      </c>
      <c r="AA16" s="190">
        <f>X16-J16</f>
        <v>-715000</v>
      </c>
      <c r="AB16" s="47">
        <f>X16/J16</f>
        <v>0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