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<sst xmlns="http://schemas.openxmlformats.org/spreadsheetml/2006/main" uniqueCount="243">
  <si>
    <t>03月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</si>
  <si>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</si>
  <si>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</si>
  <si>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</si>
  <si>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</si>
  <si>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</si>
  <si>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</si>
  <si>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</si>
  <si>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</si>
  <si>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</si>
  <si>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</si>
  <si>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</si>
  <si>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</si>
  <si>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</si>
  <si>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</si>
  <si>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</si>
  <si>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</si>
  <si>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</si>
  <si>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</si>
  <si>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</si>
  <si>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</si>
  <si>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</si>
  <si>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</si>
  <si>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</si>
  <si>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</si>
  <si>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</si>
  <si>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</si>
  <si>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</si>
  <si>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</si>
  <si>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</si>
  <si>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</si>
  <si>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</si>
  <si>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</si>
  <si>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</si>
  <si>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</si>
  <si>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</si>
  <si>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</si>
  <si>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</si>
  <si>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</si>
  <si>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</si>
  <si>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</si>
  <si>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</si>
  <si>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</si>
  <si>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</si>
  <si>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</si>
  <si>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</si>
  <si>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</si>
  <si>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</si>
  <si>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</si>
  <si>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</si>
  <si>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</si>
  <si>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</si>
  <si>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</si>
  <si>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</si>
  <si>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</si>
  <si>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</si>
  <si>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</si>
  <si>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np1390</t>
  </si>
  <si>
    <t>インターカラー</t>
  </si>
  <si>
    <t>右女３</t>
  </si>
  <si>
    <t>もう4０代の熟女だけど、試しに付き合ってみる？</t>
  </si>
  <si>
    <t>lp03_a</t>
  </si>
  <si>
    <t>スポニチ関東</t>
  </si>
  <si>
    <t>4C煙突</t>
  </si>
  <si>
    <t>3月10日(日)</t>
  </si>
  <si>
    <t>np1391</t>
  </si>
  <si>
    <t>スポニチ関西</t>
  </si>
  <si>
    <t>np1392</t>
  </si>
  <si>
    <t>スポニチ西部</t>
  </si>
  <si>
    <t>np1393</t>
  </si>
  <si>
    <t>スポニチ北海道</t>
  </si>
  <si>
    <t>np1394</t>
  </si>
  <si>
    <t>(空電共通)</t>
  </si>
  <si>
    <t>空電</t>
  </si>
  <si>
    <t>空電 (共通)</t>
  </si>
  <si>
    <t>1月01日(木)</t>
  </si>
  <si>
    <t>np1395</t>
  </si>
  <si>
    <t>雑誌版</t>
  </si>
  <si>
    <t>優しすぎる熟女と出会ってこっそりハッスル</t>
  </si>
  <si>
    <t>サンスポ関西</t>
  </si>
  <si>
    <t>4C終面全5段</t>
  </si>
  <si>
    <t>3月09日(土)</t>
  </si>
  <si>
    <t>np1396</t>
  </si>
  <si>
    <t>np1397</t>
  </si>
  <si>
    <t>40代女性が恋愛リベンジ</t>
  </si>
  <si>
    <t>サンスポ関東</t>
  </si>
  <si>
    <t>全5段</t>
  </si>
  <si>
    <t>3月02日(土)</t>
  </si>
  <si>
    <t>np1398</t>
  </si>
  <si>
    <t>np1399</t>
  </si>
  <si>
    <t>漫画版</t>
  </si>
  <si>
    <t>3月23日(土)</t>
  </si>
  <si>
    <t>np1400</t>
  </si>
  <si>
    <t>np1401</t>
  </si>
  <si>
    <t>lp03_l</t>
  </si>
  <si>
    <t>ニッカン関東</t>
  </si>
  <si>
    <t>1C煙突</t>
  </si>
  <si>
    <t>3月17日(日)</t>
  </si>
  <si>
    <t>np1402</t>
  </si>
  <si>
    <t>np1403</t>
  </si>
  <si>
    <t>ニッカン関西</t>
  </si>
  <si>
    <t>np1404</t>
  </si>
  <si>
    <t>np1405</t>
  </si>
  <si>
    <t>右女３スマホ</t>
  </si>
  <si>
    <t>スポーツ報知関東</t>
  </si>
  <si>
    <t>全5段つかみ4回</t>
  </si>
  <si>
    <t>3月06日(水)</t>
  </si>
  <si>
    <t>np1406</t>
  </si>
  <si>
    <t>3月12日(火)</t>
  </si>
  <si>
    <t>np1407</t>
  </si>
  <si>
    <t>記事風版</t>
  </si>
  <si>
    <t>57歳、明日初デート。俺はまた男になる。</t>
  </si>
  <si>
    <t>3月18日(月)</t>
  </si>
  <si>
    <t>np1408</t>
  </si>
  <si>
    <t>じっくり出会って</t>
  </si>
  <si>
    <t>3月22日(金)</t>
  </si>
  <si>
    <t>np1409</t>
  </si>
  <si>
    <t>np1410</t>
  </si>
  <si>
    <t>デイリースポーツ関西</t>
  </si>
  <si>
    <t>全5段・半5段段つかみ10段保証</t>
  </si>
  <si>
    <t>np1411</t>
  </si>
  <si>
    <t>np1412</t>
  </si>
  <si>
    <t>np1413</t>
  </si>
  <si>
    <t>np1414</t>
  </si>
  <si>
    <t>ホントにこんなおばさんでもいいの？</t>
  </si>
  <si>
    <t>np1415</t>
  </si>
  <si>
    <t>np1416</t>
  </si>
  <si>
    <t>黒：C版</t>
  </si>
  <si>
    <t>依存症男性急増中！？</t>
  </si>
  <si>
    <t>np1417</t>
  </si>
  <si>
    <t>np1418</t>
  </si>
  <si>
    <t>久々にすごく興奮した</t>
  </si>
  <si>
    <t>np1419</t>
  </si>
  <si>
    <t>np1420</t>
  </si>
  <si>
    <t>黒：右女３</t>
  </si>
  <si>
    <t>①59「出会いの大御所アイメールに危機！サービス史上最大の男性不足」</t>
  </si>
  <si>
    <t>半2段つかみ１0段保証</t>
  </si>
  <si>
    <t>np1421</t>
  </si>
  <si>
    <t>「出会い懇願！私たち（この歳でも）真剣なんです」</t>
  </si>
  <si>
    <t>np1422</t>
  </si>
  <si>
    <t>④62「50代以上の男性と会える！大人の恋愛がしたい女性募集中！」</t>
  </si>
  <si>
    <t>np1423</t>
  </si>
  <si>
    <t>np1424</t>
  </si>
  <si>
    <t>ニッカン西部</t>
  </si>
  <si>
    <t>半2段つかみ20段保証</t>
  </si>
  <si>
    <t>np1425</t>
  </si>
  <si>
    <t>np1426</t>
  </si>
  <si>
    <t>np1427</t>
  </si>
  <si>
    <t>np1428</t>
  </si>
  <si>
    <t>np1429</t>
  </si>
  <si>
    <t>np1430</t>
  </si>
  <si>
    <t>np1431</t>
  </si>
  <si>
    <t>np1432</t>
  </si>
  <si>
    <t>np1433</t>
  </si>
  <si>
    <t>np1434</t>
  </si>
  <si>
    <t>3月16日(土)</t>
  </si>
  <si>
    <t>np1435</t>
  </si>
  <si>
    <t>np1436</t>
  </si>
  <si>
    <t>献身交際。キュートな四十路妻。</t>
  </si>
  <si>
    <t>九スポ</t>
  </si>
  <si>
    <t>np1437</t>
  </si>
  <si>
    <t>np1438</t>
  </si>
  <si>
    <t>4C終面雑報</t>
  </si>
  <si>
    <t>np1439</t>
  </si>
  <si>
    <t>np1440</t>
  </si>
  <si>
    <t>np1441</t>
  </si>
  <si>
    <t>np1442</t>
  </si>
  <si>
    <t>★記事62</t>
  </si>
  <si>
    <t>4C記事枠</t>
  </si>
  <si>
    <t>3月03日(日)</t>
  </si>
  <si>
    <t>np1443</t>
  </si>
  <si>
    <t>★記事61</t>
  </si>
  <si>
    <t>③61「○○に登録したら一発でデキました！」</t>
  </si>
  <si>
    <t>np1444</t>
  </si>
  <si>
    <t>★記事60</t>
  </si>
  <si>
    <t>②60「私、バッグが好きなの（A子さん47歳）」</t>
  </si>
  <si>
    <t>np1445</t>
  </si>
  <si>
    <t>★記事59</t>
  </si>
  <si>
    <t>np1446</t>
  </si>
  <si>
    <t>★記事40</t>
  </si>
  <si>
    <t>「40代女性の逆襲！積極的な女性に男はメロメロ〜」</t>
  </si>
  <si>
    <t>3月31日(日)</t>
  </si>
  <si>
    <t>np1447</t>
  </si>
  <si>
    <t>共通</t>
  </si>
  <si>
    <t>np1448</t>
  </si>
  <si>
    <t>東スポ・大スポ・九スポ・中京</t>
  </si>
  <si>
    <t>記事枠</t>
  </si>
  <si>
    <t>np1449</t>
  </si>
  <si>
    <t>新聞 TOTAL</t>
  </si>
  <si>
    <t>●雑誌 広告</t>
  </si>
  <si>
    <t>zw129</t>
  </si>
  <si>
    <t>日本ジャーナル出版</t>
  </si>
  <si>
    <t>新50代</t>
  </si>
  <si>
    <t>週刊実話</t>
  </si>
  <si>
    <t>4C1P</t>
  </si>
  <si>
    <t>3月28日(木)</t>
  </si>
  <si>
    <t>zw130</t>
  </si>
  <si>
    <t>zw131</t>
  </si>
  <si>
    <t>双葉社</t>
  </si>
  <si>
    <t>アサヒ芸能</t>
  </si>
  <si>
    <t>3月19日(火)</t>
  </si>
  <si>
    <t>zw132</t>
  </si>
  <si>
    <t>zw133</t>
  </si>
  <si>
    <t>扶桑社</t>
  </si>
  <si>
    <t>★恋愛経験は不要！女性がリードしてくれます</t>
  </si>
  <si>
    <t>Tvnavi</t>
  </si>
  <si>
    <t>(月間Tvnavi)①</t>
  </si>
  <si>
    <t>zw134</t>
  </si>
  <si>
    <t>zw135</t>
  </si>
  <si>
    <t>★57歳、明日初デート俺はまた男になる</t>
  </si>
  <si>
    <t>zw136</t>
  </si>
  <si>
    <t>ac067</t>
  </si>
  <si>
    <t>アドライヴ</t>
  </si>
  <si>
    <t>コアマガジン</t>
  </si>
  <si>
    <t>2P_対談風_わくドキ</t>
  </si>
  <si>
    <t>lp03_f</t>
  </si>
  <si>
    <t>実話BUNKA超タブー</t>
  </si>
  <si>
    <t>1C2P</t>
  </si>
  <si>
    <t>3月01日(金)</t>
  </si>
  <si>
    <t>ac068</t>
  </si>
  <si>
    <t>ac069</t>
  </si>
  <si>
    <t>日本文芸社</t>
  </si>
  <si>
    <t>1Pスポーツ新聞版わくドキ</t>
  </si>
  <si>
    <t>週刊漫画ゴラク</t>
  </si>
  <si>
    <t>1C1P</t>
  </si>
  <si>
    <t>ac070</t>
  </si>
  <si>
    <t>雑誌 TOTAL</t>
  </si>
  <si>
    <t>●DVD 広告</t>
  </si>
  <si>
    <t>pw073</t>
  </si>
  <si>
    <t>インフォメディア</t>
  </si>
  <si>
    <t>DVD漫画けんじ</t>
  </si>
  <si>
    <t>B5、日版PB、700円、8万部</t>
  </si>
  <si>
    <t>lp07</t>
  </si>
  <si>
    <t>興奮射精!!ありえないシチュエーションでハメちゃった!</t>
  </si>
  <si>
    <t>DVD袋裏4C+コンテンツ枠</t>
  </si>
  <si>
    <t>pw074</t>
  </si>
  <si>
    <t>pw075</t>
  </si>
  <si>
    <t>ダイアプレス</t>
  </si>
  <si>
    <t>B5、700円</t>
  </si>
  <si>
    <t>超カワイイあの娘はドMだった!!</t>
  </si>
  <si>
    <t>DVD袋表4C</t>
  </si>
  <si>
    <t>pw076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</si>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</sst>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850000</v>
      </c>
      <c r="L6" s="79"/>
      <c r="M6" s="79"/>
      <c r="N6" s="79"/>
      <c r="O6" s="88"/>
      <c r="P6" s="89"/>
      <c r="Q6" s="90">
        <f>O6+P6</f>
        <v>0</v>
      </c>
      <c r="R6" s="80" t="str">
        <f>IFERROR(Q6/N6,"-")</f>
        <v>-</v>
      </c>
      <c r="S6" s="79"/>
      <c r="T6" s="79"/>
      <c r="U6" s="80" t="str">
        <f>IFERROR(T6/(Q6),"-")</f>
        <v>-</v>
      </c>
      <c r="V6" s="81" t="str">
        <f>IFERROR(K6/SUM(Q6:Q10),"-")</f>
        <v>-</v>
      </c>
      <c r="W6" s="82"/>
      <c r="X6" s="80" t="str">
        <f>IF(Q6=0,"-",W6/Q6)</f>
        <v>-</v>
      </c>
      <c r="Y6" s="181"/>
      <c r="Z6" s="182" t="str">
        <f>IFERROR(Y6/Q6,"-")</f>
        <v>-</v>
      </c>
      <c r="AA6" s="182" t="str">
        <f>IFERROR(Y6/W6,"-")</f>
        <v>-</v>
      </c>
      <c r="AB6" s="176">
        <f>SUM(Y6:Y10)-SUM(K6:K10)</f>
        <v>-850000</v>
      </c>
      <c r="AC6" s="83">
        <f>SUM(Y6:Y10)/SUM(K6:K10)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/>
      <c r="CQ6" s="138"/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/>
      <c r="M7" s="79"/>
      <c r="N7" s="79"/>
      <c r="O7" s="88"/>
      <c r="P7" s="89"/>
      <c r="Q7" s="90">
        <f>O7+P7</f>
        <v>0</v>
      </c>
      <c r="R7" s="80" t="str">
        <f>IFERROR(Q7/N7,"-")</f>
        <v>-</v>
      </c>
      <c r="S7" s="79"/>
      <c r="T7" s="79"/>
      <c r="U7" s="80" t="str">
        <f>IFERROR(T7/(Q7),"-")</f>
        <v>-</v>
      </c>
      <c r="V7" s="81"/>
      <c r="W7" s="82"/>
      <c r="X7" s="80" t="str">
        <f>IF(Q7=0,"-",W7/Q7)</f>
        <v>-</v>
      </c>
      <c r="Y7" s="181"/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/>
      <c r="CQ7" s="138"/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/>
      <c r="M8" s="79"/>
      <c r="N8" s="79"/>
      <c r="O8" s="88"/>
      <c r="P8" s="89"/>
      <c r="Q8" s="90">
        <f>O8+P8</f>
        <v>0</v>
      </c>
      <c r="R8" s="80" t="str">
        <f>IFERROR(Q8/N8,"-")</f>
        <v>-</v>
      </c>
      <c r="S8" s="79"/>
      <c r="T8" s="79"/>
      <c r="U8" s="80" t="str">
        <f>IFERROR(T8/(Q8),"-")</f>
        <v>-</v>
      </c>
      <c r="V8" s="81"/>
      <c r="W8" s="82"/>
      <c r="X8" s="80" t="str">
        <f>IF(Q8=0,"-",W8/Q8)</f>
        <v>-</v>
      </c>
      <c r="Y8" s="181"/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/>
      <c r="CQ8" s="138"/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/>
      <c r="M9" s="79"/>
      <c r="N9" s="79"/>
      <c r="O9" s="88"/>
      <c r="P9" s="89"/>
      <c r="Q9" s="90">
        <f>O9+P9</f>
        <v>0</v>
      </c>
      <c r="R9" s="80" t="str">
        <f>IFERROR(Q9/N9,"-")</f>
        <v>-</v>
      </c>
      <c r="S9" s="79"/>
      <c r="T9" s="79"/>
      <c r="U9" s="80" t="str">
        <f>IFERROR(T9/(Q9),"-")</f>
        <v>-</v>
      </c>
      <c r="V9" s="81"/>
      <c r="W9" s="82"/>
      <c r="X9" s="80" t="str">
        <f>IF(Q9=0,"-",W9/Q9)</f>
        <v>-</v>
      </c>
      <c r="Y9" s="181"/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/>
      <c r="CQ9" s="138"/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 t="s">
        <v>75</v>
      </c>
      <c r="K10" s="176"/>
      <c r="L10" s="79"/>
      <c r="M10" s="79"/>
      <c r="N10" s="79"/>
      <c r="O10" s="88"/>
      <c r="P10" s="89"/>
      <c r="Q10" s="90">
        <f>O10+P10</f>
        <v>0</v>
      </c>
      <c r="R10" s="80" t="str">
        <f>IFERROR(Q10/N10,"-")</f>
        <v>-</v>
      </c>
      <c r="S10" s="79"/>
      <c r="T10" s="79"/>
      <c r="U10" s="80" t="str">
        <f>IFERROR(T10/(Q10),"-")</f>
        <v>-</v>
      </c>
      <c r="V10" s="81"/>
      <c r="W10" s="82"/>
      <c r="X10" s="80" t="str">
        <f>IF(Q10=0,"-",W10/Q10)</f>
        <v>-</v>
      </c>
      <c r="Y10" s="181"/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/>
      <c r="CQ10" s="138"/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</v>
      </c>
      <c r="B11" s="184" t="s">
        <v>76</v>
      </c>
      <c r="C11" s="184" t="s">
        <v>58</v>
      </c>
      <c r="D11" s="184"/>
      <c r="E11" s="184" t="s">
        <v>77</v>
      </c>
      <c r="F11" s="184" t="s">
        <v>78</v>
      </c>
      <c r="G11" s="184" t="s">
        <v>61</v>
      </c>
      <c r="H11" s="87" t="s">
        <v>79</v>
      </c>
      <c r="I11" s="87" t="s">
        <v>80</v>
      </c>
      <c r="J11" s="186" t="s">
        <v>81</v>
      </c>
      <c r="K11" s="176">
        <v>570000</v>
      </c>
      <c r="L11" s="79"/>
      <c r="M11" s="79"/>
      <c r="N11" s="79"/>
      <c r="O11" s="88"/>
      <c r="P11" s="89"/>
      <c r="Q11" s="90">
        <f>O11+P11</f>
        <v>0</v>
      </c>
      <c r="R11" s="80" t="str">
        <f>IFERROR(Q11/N11,"-")</f>
        <v>-</v>
      </c>
      <c r="S11" s="79"/>
      <c r="T11" s="79"/>
      <c r="U11" s="80" t="str">
        <f>IFERROR(T11/(Q11),"-")</f>
        <v>-</v>
      </c>
      <c r="V11" s="81" t="str">
        <f>IFERROR(K11/SUM(Q11:Q16),"-")</f>
        <v>-</v>
      </c>
      <c r="W11" s="82"/>
      <c r="X11" s="80" t="str">
        <f>IF(Q11=0,"-",W11/Q11)</f>
        <v>-</v>
      </c>
      <c r="Y11" s="181"/>
      <c r="Z11" s="182" t="str">
        <f>IFERROR(Y11/Q11,"-")</f>
        <v>-</v>
      </c>
      <c r="AA11" s="182" t="str">
        <f>IFERROR(Y11/W11,"-")</f>
        <v>-</v>
      </c>
      <c r="AB11" s="176">
        <f>SUM(Y11:Y16)-SUM(K11:K16)</f>
        <v>-570000</v>
      </c>
      <c r="AC11" s="83">
        <f>SUM(Y11:Y16)/SUM(K11:K16)</f>
        <v>0</v>
      </c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/>
      <c r="CQ11" s="138"/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82</v>
      </c>
      <c r="C12" s="184" t="s">
        <v>58</v>
      </c>
      <c r="D12" s="184"/>
      <c r="E12" s="184" t="s">
        <v>77</v>
      </c>
      <c r="F12" s="184" t="s">
        <v>78</v>
      </c>
      <c r="G12" s="184" t="s">
        <v>73</v>
      </c>
      <c r="H12" s="87"/>
      <c r="I12" s="87"/>
      <c r="J12" s="87" t="s">
        <v>75</v>
      </c>
      <c r="K12" s="176"/>
      <c r="L12" s="79"/>
      <c r="M12" s="79"/>
      <c r="N12" s="79"/>
      <c r="O12" s="88"/>
      <c r="P12" s="89"/>
      <c r="Q12" s="90">
        <f>O12+P12</f>
        <v>0</v>
      </c>
      <c r="R12" s="80" t="str">
        <f>IFERROR(Q12/N12,"-")</f>
        <v>-</v>
      </c>
      <c r="S12" s="79"/>
      <c r="T12" s="79"/>
      <c r="U12" s="80" t="str">
        <f>IFERROR(T12/(Q12),"-")</f>
        <v>-</v>
      </c>
      <c r="V12" s="81"/>
      <c r="W12" s="82"/>
      <c r="X12" s="80" t="str">
        <f>IF(Q12=0,"-",W12/Q12)</f>
        <v>-</v>
      </c>
      <c r="Y12" s="181"/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/>
      <c r="CQ12" s="138"/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77</v>
      </c>
      <c r="F13" s="184" t="s">
        <v>84</v>
      </c>
      <c r="G13" s="184" t="s">
        <v>61</v>
      </c>
      <c r="H13" s="87" t="s">
        <v>85</v>
      </c>
      <c r="I13" s="87" t="s">
        <v>86</v>
      </c>
      <c r="J13" s="186" t="s">
        <v>87</v>
      </c>
      <c r="K13" s="176"/>
      <c r="L13" s="79"/>
      <c r="M13" s="79"/>
      <c r="N13" s="79"/>
      <c r="O13" s="88"/>
      <c r="P13" s="89"/>
      <c r="Q13" s="90">
        <f>O13+P13</f>
        <v>0</v>
      </c>
      <c r="R13" s="80" t="str">
        <f>IFERROR(Q13/N13,"-")</f>
        <v>-</v>
      </c>
      <c r="S13" s="79"/>
      <c r="T13" s="79"/>
      <c r="U13" s="80" t="str">
        <f>IFERROR(T13/(Q13),"-")</f>
        <v>-</v>
      </c>
      <c r="V13" s="81"/>
      <c r="W13" s="82"/>
      <c r="X13" s="80" t="str">
        <f>IF(Q13=0,"-",W13/Q13)</f>
        <v>-</v>
      </c>
      <c r="Y13" s="181"/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/>
      <c r="CQ13" s="138"/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88</v>
      </c>
      <c r="C14" s="184" t="s">
        <v>58</v>
      </c>
      <c r="D14" s="184"/>
      <c r="E14" s="184" t="s">
        <v>77</v>
      </c>
      <c r="F14" s="184" t="s">
        <v>84</v>
      </c>
      <c r="G14" s="184" t="s">
        <v>73</v>
      </c>
      <c r="H14" s="87"/>
      <c r="I14" s="87"/>
      <c r="J14" s="87" t="s">
        <v>75</v>
      </c>
      <c r="K14" s="176"/>
      <c r="L14" s="79"/>
      <c r="M14" s="79"/>
      <c r="N14" s="79"/>
      <c r="O14" s="88"/>
      <c r="P14" s="89"/>
      <c r="Q14" s="90">
        <f>O14+P14</f>
        <v>0</v>
      </c>
      <c r="R14" s="80" t="str">
        <f>IFERROR(Q14/N14,"-")</f>
        <v>-</v>
      </c>
      <c r="S14" s="79"/>
      <c r="T14" s="79"/>
      <c r="U14" s="80" t="str">
        <f>IFERROR(T14/(Q14),"-")</f>
        <v>-</v>
      </c>
      <c r="V14" s="81"/>
      <c r="W14" s="82"/>
      <c r="X14" s="80" t="str">
        <f>IF(Q14=0,"-",W14/Q14)</f>
        <v>-</v>
      </c>
      <c r="Y14" s="181"/>
      <c r="Z14" s="182" t="str">
        <f>IFERROR(Y14/Q14,"-")</f>
        <v>-</v>
      </c>
      <c r="AA14" s="182" t="str">
        <f>IFERROR(Y14/W14,"-")</f>
        <v>-</v>
      </c>
      <c r="AB14" s="176"/>
      <c r="AC14" s="83"/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/>
      <c r="CQ14" s="138"/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90</v>
      </c>
      <c r="F15" s="184" t="s">
        <v>78</v>
      </c>
      <c r="G15" s="184" t="s">
        <v>61</v>
      </c>
      <c r="H15" s="87" t="s">
        <v>85</v>
      </c>
      <c r="I15" s="87" t="s">
        <v>86</v>
      </c>
      <c r="J15" s="186" t="s">
        <v>91</v>
      </c>
      <c r="K15" s="176"/>
      <c r="L15" s="79"/>
      <c r="M15" s="79"/>
      <c r="N15" s="79"/>
      <c r="O15" s="88"/>
      <c r="P15" s="89"/>
      <c r="Q15" s="90">
        <f>O15+P15</f>
        <v>0</v>
      </c>
      <c r="R15" s="80" t="str">
        <f>IFERROR(Q15/N15,"-")</f>
        <v>-</v>
      </c>
      <c r="S15" s="79"/>
      <c r="T15" s="79"/>
      <c r="U15" s="80" t="str">
        <f>IFERROR(T15/(Q15),"-")</f>
        <v>-</v>
      </c>
      <c r="V15" s="81"/>
      <c r="W15" s="82"/>
      <c r="X15" s="80" t="str">
        <f>IF(Q15=0,"-",W15/Q15)</f>
        <v>-</v>
      </c>
      <c r="Y15" s="181"/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/>
      <c r="CQ15" s="138"/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92</v>
      </c>
      <c r="C16" s="184" t="s">
        <v>58</v>
      </c>
      <c r="D16" s="184"/>
      <c r="E16" s="184" t="s">
        <v>90</v>
      </c>
      <c r="F16" s="184" t="s">
        <v>78</v>
      </c>
      <c r="G16" s="184" t="s">
        <v>73</v>
      </c>
      <c r="H16" s="87"/>
      <c r="I16" s="87"/>
      <c r="J16" s="87" t="s">
        <v>75</v>
      </c>
      <c r="K16" s="176"/>
      <c r="L16" s="79"/>
      <c r="M16" s="79"/>
      <c r="N16" s="79"/>
      <c r="O16" s="88"/>
      <c r="P16" s="89"/>
      <c r="Q16" s="90">
        <f>O16+P16</f>
        <v>0</v>
      </c>
      <c r="R16" s="80" t="str">
        <f>IFERROR(Q16/N16,"-")</f>
        <v>-</v>
      </c>
      <c r="S16" s="79"/>
      <c r="T16" s="79"/>
      <c r="U16" s="80" t="str">
        <f>IFERROR(T16/(Q16),"-")</f>
        <v>-</v>
      </c>
      <c r="V16" s="81"/>
      <c r="W16" s="82"/>
      <c r="X16" s="80" t="str">
        <f>IF(Q16=0,"-",W16/Q16)</f>
        <v>-</v>
      </c>
      <c r="Y16" s="181"/>
      <c r="Z16" s="182" t="str">
        <f>IFERROR(Y16/Q16,"-")</f>
        <v>-</v>
      </c>
      <c r="AA16" s="182" t="str">
        <f>IFERROR(Y16/W16,"-")</f>
        <v>-</v>
      </c>
      <c r="AB16" s="176"/>
      <c r="AC16" s="83"/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/>
      <c r="CQ16" s="138"/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</v>
      </c>
      <c r="B17" s="184" t="s">
        <v>93</v>
      </c>
      <c r="C17" s="184" t="s">
        <v>58</v>
      </c>
      <c r="D17" s="184"/>
      <c r="E17" s="184" t="s">
        <v>59</v>
      </c>
      <c r="F17" s="184" t="s">
        <v>60</v>
      </c>
      <c r="G17" s="184" t="s">
        <v>94</v>
      </c>
      <c r="H17" s="87" t="s">
        <v>95</v>
      </c>
      <c r="I17" s="87" t="s">
        <v>96</v>
      </c>
      <c r="J17" s="185" t="s">
        <v>97</v>
      </c>
      <c r="K17" s="176">
        <v>450000</v>
      </c>
      <c r="L17" s="79"/>
      <c r="M17" s="79"/>
      <c r="N17" s="79"/>
      <c r="O17" s="88"/>
      <c r="P17" s="89"/>
      <c r="Q17" s="90">
        <f>O17+P17</f>
        <v>0</v>
      </c>
      <c r="R17" s="80" t="str">
        <f>IFERROR(Q17/N17,"-")</f>
        <v>-</v>
      </c>
      <c r="S17" s="79"/>
      <c r="T17" s="79"/>
      <c r="U17" s="80" t="str">
        <f>IFERROR(T17/(Q17),"-")</f>
        <v>-</v>
      </c>
      <c r="V17" s="81" t="str">
        <f>IFERROR(K17/SUM(Q17:Q18),"-")</f>
        <v>-</v>
      </c>
      <c r="W17" s="82"/>
      <c r="X17" s="80" t="str">
        <f>IF(Q17=0,"-",W17/Q17)</f>
        <v>-</v>
      </c>
      <c r="Y17" s="181"/>
      <c r="Z17" s="182" t="str">
        <f>IFERROR(Y17/Q17,"-")</f>
        <v>-</v>
      </c>
      <c r="AA17" s="182" t="str">
        <f>IFERROR(Y17/W17,"-")</f>
        <v>-</v>
      </c>
      <c r="AB17" s="176">
        <f>SUM(Y17:Y18)-SUM(K17:K18)</f>
        <v>-450000</v>
      </c>
      <c r="AC17" s="83">
        <f>SUM(Y17:Y18)/SUM(K17:K18)</f>
        <v>0</v>
      </c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/>
      <c r="CQ17" s="138"/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98</v>
      </c>
      <c r="C18" s="184" t="s">
        <v>58</v>
      </c>
      <c r="D18" s="184"/>
      <c r="E18" s="184" t="s">
        <v>59</v>
      </c>
      <c r="F18" s="184" t="s">
        <v>60</v>
      </c>
      <c r="G18" s="184" t="s">
        <v>73</v>
      </c>
      <c r="H18" s="87"/>
      <c r="I18" s="87"/>
      <c r="J18" s="87" t="s">
        <v>75</v>
      </c>
      <c r="K18" s="176"/>
      <c r="L18" s="79"/>
      <c r="M18" s="79"/>
      <c r="N18" s="79"/>
      <c r="O18" s="88"/>
      <c r="P18" s="89"/>
      <c r="Q18" s="90">
        <f>O18+P18</f>
        <v>0</v>
      </c>
      <c r="R18" s="80" t="str">
        <f>IFERROR(Q18/N18,"-")</f>
        <v>-</v>
      </c>
      <c r="S18" s="79"/>
      <c r="T18" s="79"/>
      <c r="U18" s="80" t="str">
        <f>IFERROR(T18/(Q18),"-")</f>
        <v>-</v>
      </c>
      <c r="V18" s="81"/>
      <c r="W18" s="82"/>
      <c r="X18" s="80" t="str">
        <f>IF(Q18=0,"-",W18/Q18)</f>
        <v>-</v>
      </c>
      <c r="Y18" s="181"/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/>
      <c r="CQ18" s="138"/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</v>
      </c>
      <c r="B19" s="184" t="s">
        <v>99</v>
      </c>
      <c r="C19" s="184" t="s">
        <v>58</v>
      </c>
      <c r="D19" s="184"/>
      <c r="E19" s="184" t="s">
        <v>59</v>
      </c>
      <c r="F19" s="184" t="s">
        <v>84</v>
      </c>
      <c r="G19" s="184" t="s">
        <v>94</v>
      </c>
      <c r="H19" s="87" t="s">
        <v>100</v>
      </c>
      <c r="I19" s="87" t="s">
        <v>63</v>
      </c>
      <c r="J19" s="185" t="s">
        <v>97</v>
      </c>
      <c r="K19" s="176">
        <v>320000</v>
      </c>
      <c r="L19" s="79"/>
      <c r="M19" s="79"/>
      <c r="N19" s="79"/>
      <c r="O19" s="88"/>
      <c r="P19" s="89"/>
      <c r="Q19" s="90">
        <f>O19+P19</f>
        <v>0</v>
      </c>
      <c r="R19" s="80" t="str">
        <f>IFERROR(Q19/N19,"-")</f>
        <v>-</v>
      </c>
      <c r="S19" s="79"/>
      <c r="T19" s="79"/>
      <c r="U19" s="80" t="str">
        <f>IFERROR(T19/(Q19),"-")</f>
        <v>-</v>
      </c>
      <c r="V19" s="81" t="str">
        <f>IFERROR(K19/SUM(Q19:Q20),"-")</f>
        <v>-</v>
      </c>
      <c r="W19" s="82"/>
      <c r="X19" s="80" t="str">
        <f>IF(Q19=0,"-",W19/Q19)</f>
        <v>-</v>
      </c>
      <c r="Y19" s="181"/>
      <c r="Z19" s="182" t="str">
        <f>IFERROR(Y19/Q19,"-")</f>
        <v>-</v>
      </c>
      <c r="AA19" s="182" t="str">
        <f>IFERROR(Y19/W19,"-")</f>
        <v>-</v>
      </c>
      <c r="AB19" s="176">
        <f>SUM(Y19:Y20)-SUM(K19:K20)</f>
        <v>-320000</v>
      </c>
      <c r="AC19" s="83">
        <f>SUM(Y19:Y20)/SUM(K19:K20)</f>
        <v>0</v>
      </c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/>
      <c r="CQ19" s="138"/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101</v>
      </c>
      <c r="C20" s="184" t="s">
        <v>58</v>
      </c>
      <c r="D20" s="184"/>
      <c r="E20" s="184" t="s">
        <v>59</v>
      </c>
      <c r="F20" s="184" t="s">
        <v>84</v>
      </c>
      <c r="G20" s="184" t="s">
        <v>73</v>
      </c>
      <c r="H20" s="87"/>
      <c r="I20" s="87"/>
      <c r="J20" s="87" t="s">
        <v>75</v>
      </c>
      <c r="K20" s="176"/>
      <c r="L20" s="79"/>
      <c r="M20" s="79"/>
      <c r="N20" s="79"/>
      <c r="O20" s="88"/>
      <c r="P20" s="89"/>
      <c r="Q20" s="90">
        <f>O20+P20</f>
        <v>0</v>
      </c>
      <c r="R20" s="80" t="str">
        <f>IFERROR(Q20/N20,"-")</f>
        <v>-</v>
      </c>
      <c r="S20" s="79"/>
      <c r="T20" s="79"/>
      <c r="U20" s="80" t="str">
        <f>IFERROR(T20/(Q20),"-")</f>
        <v>-</v>
      </c>
      <c r="V20" s="81"/>
      <c r="W20" s="82"/>
      <c r="X20" s="80" t="str">
        <f>IF(Q20=0,"-",W20/Q20)</f>
        <v>-</v>
      </c>
      <c r="Y20" s="181"/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/>
      <c r="CQ20" s="138"/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</v>
      </c>
      <c r="B21" s="184" t="s">
        <v>102</v>
      </c>
      <c r="C21" s="184" t="s">
        <v>58</v>
      </c>
      <c r="D21" s="184"/>
      <c r="E21" s="184" t="s">
        <v>103</v>
      </c>
      <c r="F21" s="184" t="s">
        <v>84</v>
      </c>
      <c r="G21" s="184" t="s">
        <v>61</v>
      </c>
      <c r="H21" s="87" t="s">
        <v>104</v>
      </c>
      <c r="I21" s="87" t="s">
        <v>105</v>
      </c>
      <c r="J21" s="87" t="s">
        <v>106</v>
      </c>
      <c r="K21" s="176">
        <v>520000</v>
      </c>
      <c r="L21" s="79"/>
      <c r="M21" s="79"/>
      <c r="N21" s="79"/>
      <c r="O21" s="88"/>
      <c r="P21" s="89"/>
      <c r="Q21" s="90">
        <f>O21+P21</f>
        <v>0</v>
      </c>
      <c r="R21" s="80" t="str">
        <f>IFERROR(Q21/N21,"-")</f>
        <v>-</v>
      </c>
      <c r="S21" s="79"/>
      <c r="T21" s="79"/>
      <c r="U21" s="80" t="str">
        <f>IFERROR(T21/(Q21),"-")</f>
        <v>-</v>
      </c>
      <c r="V21" s="81" t="str">
        <f>IFERROR(K21/SUM(Q21:Q25),"-")</f>
        <v>-</v>
      </c>
      <c r="W21" s="82"/>
      <c r="X21" s="80" t="str">
        <f>IF(Q21=0,"-",W21/Q21)</f>
        <v>-</v>
      </c>
      <c r="Y21" s="181"/>
      <c r="Z21" s="182" t="str">
        <f>IFERROR(Y21/Q21,"-")</f>
        <v>-</v>
      </c>
      <c r="AA21" s="182" t="str">
        <f>IFERROR(Y21/W21,"-")</f>
        <v>-</v>
      </c>
      <c r="AB21" s="176">
        <f>SUM(Y21:Y25)-SUM(K21:K25)</f>
        <v>-520000</v>
      </c>
      <c r="AC21" s="83">
        <f>SUM(Y21:Y25)/SUM(K21:K25)</f>
        <v>0</v>
      </c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/>
      <c r="CQ21" s="138"/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107</v>
      </c>
      <c r="C22" s="184" t="s">
        <v>58</v>
      </c>
      <c r="D22" s="184"/>
      <c r="E22" s="184" t="s">
        <v>90</v>
      </c>
      <c r="F22" s="184" t="s">
        <v>78</v>
      </c>
      <c r="G22" s="184" t="s">
        <v>61</v>
      </c>
      <c r="H22" s="87" t="s">
        <v>104</v>
      </c>
      <c r="I22" s="87" t="s">
        <v>105</v>
      </c>
      <c r="J22" s="87" t="s">
        <v>108</v>
      </c>
      <c r="K22" s="176"/>
      <c r="L22" s="79"/>
      <c r="M22" s="79"/>
      <c r="N22" s="79"/>
      <c r="O22" s="88"/>
      <c r="P22" s="89"/>
      <c r="Q22" s="90">
        <f>O22+P22</f>
        <v>0</v>
      </c>
      <c r="R22" s="80" t="str">
        <f>IFERROR(Q22/N22,"-")</f>
        <v>-</v>
      </c>
      <c r="S22" s="79"/>
      <c r="T22" s="79"/>
      <c r="U22" s="80" t="str">
        <f>IFERROR(T22/(Q22),"-")</f>
        <v>-</v>
      </c>
      <c r="V22" s="81"/>
      <c r="W22" s="82"/>
      <c r="X22" s="80" t="str">
        <f>IF(Q22=0,"-",W22/Q22)</f>
        <v>-</v>
      </c>
      <c r="Y22" s="181"/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/>
      <c r="CQ22" s="138"/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109</v>
      </c>
      <c r="C23" s="184" t="s">
        <v>58</v>
      </c>
      <c r="D23" s="184"/>
      <c r="E23" s="184" t="s">
        <v>110</v>
      </c>
      <c r="F23" s="184" t="s">
        <v>111</v>
      </c>
      <c r="G23" s="184" t="s">
        <v>61</v>
      </c>
      <c r="H23" s="87" t="s">
        <v>104</v>
      </c>
      <c r="I23" s="87" t="s">
        <v>105</v>
      </c>
      <c r="J23" s="87" t="s">
        <v>112</v>
      </c>
      <c r="K23" s="176"/>
      <c r="L23" s="79"/>
      <c r="M23" s="79"/>
      <c r="N23" s="79"/>
      <c r="O23" s="88"/>
      <c r="P23" s="89"/>
      <c r="Q23" s="90">
        <f>O23+P23</f>
        <v>0</v>
      </c>
      <c r="R23" s="80" t="str">
        <f>IFERROR(Q23/N23,"-")</f>
        <v>-</v>
      </c>
      <c r="S23" s="79"/>
      <c r="T23" s="79"/>
      <c r="U23" s="80" t="str">
        <f>IFERROR(T23/(Q23),"-")</f>
        <v>-</v>
      </c>
      <c r="V23" s="81"/>
      <c r="W23" s="82"/>
      <c r="X23" s="80" t="str">
        <f>IF(Q23=0,"-",W23/Q23)</f>
        <v>-</v>
      </c>
      <c r="Y23" s="181"/>
      <c r="Z23" s="182" t="str">
        <f>IFERROR(Y23/Q23,"-")</f>
        <v>-</v>
      </c>
      <c r="AA23" s="182" t="str">
        <f>IFERROR(Y23/W23,"-")</f>
        <v>-</v>
      </c>
      <c r="AB23" s="176"/>
      <c r="AC23" s="83"/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/>
      <c r="CQ23" s="138"/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113</v>
      </c>
      <c r="C24" s="184" t="s">
        <v>58</v>
      </c>
      <c r="D24" s="184"/>
      <c r="E24" s="184" t="s">
        <v>90</v>
      </c>
      <c r="F24" s="184" t="s">
        <v>114</v>
      </c>
      <c r="G24" s="184" t="s">
        <v>61</v>
      </c>
      <c r="H24" s="87" t="s">
        <v>104</v>
      </c>
      <c r="I24" s="87" t="s">
        <v>105</v>
      </c>
      <c r="J24" s="87" t="s">
        <v>115</v>
      </c>
      <c r="K24" s="176"/>
      <c r="L24" s="79"/>
      <c r="M24" s="79"/>
      <c r="N24" s="79"/>
      <c r="O24" s="88"/>
      <c r="P24" s="89"/>
      <c r="Q24" s="90">
        <f>O24+P24</f>
        <v>0</v>
      </c>
      <c r="R24" s="80" t="str">
        <f>IFERROR(Q24/N24,"-")</f>
        <v>-</v>
      </c>
      <c r="S24" s="79"/>
      <c r="T24" s="79"/>
      <c r="U24" s="80" t="str">
        <f>IFERROR(T24/(Q24),"-")</f>
        <v>-</v>
      </c>
      <c r="V24" s="81"/>
      <c r="W24" s="82"/>
      <c r="X24" s="80" t="str">
        <f>IF(Q24=0,"-",W24/Q24)</f>
        <v>-</v>
      </c>
      <c r="Y24" s="181"/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/>
      <c r="CQ24" s="138"/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116</v>
      </c>
      <c r="C25" s="184" t="s">
        <v>58</v>
      </c>
      <c r="D25" s="184"/>
      <c r="E25" s="184" t="s">
        <v>72</v>
      </c>
      <c r="F25" s="184" t="s">
        <v>72</v>
      </c>
      <c r="G25" s="184" t="s">
        <v>73</v>
      </c>
      <c r="H25" s="87" t="s">
        <v>74</v>
      </c>
      <c r="I25" s="87"/>
      <c r="J25" s="87" t="s">
        <v>75</v>
      </c>
      <c r="K25" s="176"/>
      <c r="L25" s="79"/>
      <c r="M25" s="79"/>
      <c r="N25" s="79"/>
      <c r="O25" s="88"/>
      <c r="P25" s="89"/>
      <c r="Q25" s="90">
        <f>O25+P25</f>
        <v>0</v>
      </c>
      <c r="R25" s="80" t="str">
        <f>IFERROR(Q25/N25,"-")</f>
        <v>-</v>
      </c>
      <c r="S25" s="79"/>
      <c r="T25" s="79"/>
      <c r="U25" s="80" t="str">
        <f>IFERROR(T25/(Q25),"-")</f>
        <v>-</v>
      </c>
      <c r="V25" s="81"/>
      <c r="W25" s="82"/>
      <c r="X25" s="80" t="str">
        <f>IF(Q25=0,"-",W25/Q25)</f>
        <v>-</v>
      </c>
      <c r="Y25" s="181"/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/>
      <c r="CQ25" s="138"/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</v>
      </c>
      <c r="B26" s="184" t="s">
        <v>117</v>
      </c>
      <c r="C26" s="184" t="s">
        <v>58</v>
      </c>
      <c r="D26" s="184"/>
      <c r="E26" s="184" t="s">
        <v>103</v>
      </c>
      <c r="F26" s="184" t="s">
        <v>84</v>
      </c>
      <c r="G26" s="184" t="s">
        <v>61</v>
      </c>
      <c r="H26" s="87" t="s">
        <v>118</v>
      </c>
      <c r="I26" s="87" t="s">
        <v>119</v>
      </c>
      <c r="J26" s="87" t="s">
        <v>75</v>
      </c>
      <c r="K26" s="176">
        <v>200000</v>
      </c>
      <c r="L26" s="79"/>
      <c r="M26" s="79"/>
      <c r="N26" s="79"/>
      <c r="O26" s="88"/>
      <c r="P26" s="89"/>
      <c r="Q26" s="90">
        <f>O26+P26</f>
        <v>0</v>
      </c>
      <c r="R26" s="80" t="str">
        <f>IFERROR(Q26/N26,"-")</f>
        <v>-</v>
      </c>
      <c r="S26" s="79"/>
      <c r="T26" s="79"/>
      <c r="U26" s="80" t="str">
        <f>IFERROR(T26/(Q26),"-")</f>
        <v>-</v>
      </c>
      <c r="V26" s="81" t="str">
        <f>IFERROR(K26/SUM(Q26:Q35),"-")</f>
        <v>-</v>
      </c>
      <c r="W26" s="82"/>
      <c r="X26" s="80" t="str">
        <f>IF(Q26=0,"-",W26/Q26)</f>
        <v>-</v>
      </c>
      <c r="Y26" s="181"/>
      <c r="Z26" s="182" t="str">
        <f>IFERROR(Y26/Q26,"-")</f>
        <v>-</v>
      </c>
      <c r="AA26" s="182" t="str">
        <f>IFERROR(Y26/W26,"-")</f>
        <v>-</v>
      </c>
      <c r="AB26" s="176">
        <f>SUM(Y26:Y35)-SUM(K26:K35)</f>
        <v>-200000</v>
      </c>
      <c r="AC26" s="83">
        <f>SUM(Y26:Y35)/SUM(K26:K35)</f>
        <v>0</v>
      </c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/>
      <c r="CQ26" s="138"/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120</v>
      </c>
      <c r="C27" s="184" t="s">
        <v>58</v>
      </c>
      <c r="D27" s="184"/>
      <c r="E27" s="184" t="s">
        <v>103</v>
      </c>
      <c r="F27" s="184" t="s">
        <v>84</v>
      </c>
      <c r="G27" s="184" t="s">
        <v>73</v>
      </c>
      <c r="H27" s="87"/>
      <c r="I27" s="87"/>
      <c r="J27" s="87" t="s">
        <v>75</v>
      </c>
      <c r="K27" s="176"/>
      <c r="L27" s="79"/>
      <c r="M27" s="79"/>
      <c r="N27" s="79"/>
      <c r="O27" s="88"/>
      <c r="P27" s="89"/>
      <c r="Q27" s="90">
        <f>O27+P27</f>
        <v>0</v>
      </c>
      <c r="R27" s="80" t="str">
        <f>IFERROR(Q27/N27,"-")</f>
        <v>-</v>
      </c>
      <c r="S27" s="79"/>
      <c r="T27" s="79"/>
      <c r="U27" s="80" t="str">
        <f>IFERROR(T27/(Q27),"-")</f>
        <v>-</v>
      </c>
      <c r="V27" s="81"/>
      <c r="W27" s="82"/>
      <c r="X27" s="80" t="str">
        <f>IF(Q27=0,"-",W27/Q27)</f>
        <v>-</v>
      </c>
      <c r="Y27" s="181"/>
      <c r="Z27" s="182" t="str">
        <f>IFERROR(Y27/Q27,"-")</f>
        <v>-</v>
      </c>
      <c r="AA27" s="182" t="str">
        <f>IFERROR(Y27/W27,"-")</f>
        <v>-</v>
      </c>
      <c r="AB27" s="176"/>
      <c r="AC27" s="83"/>
      <c r="AD27" s="77"/>
      <c r="AE27" s="91"/>
      <c r="AF27" s="92" t="str">
        <f>IF(Q27=0,"",IF(AE27=0,"",(AE27/Q27)))</f>
        <v/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 t="str">
        <f>IF(Q27=0,"",IF(AN27=0,"",(AN27/Q27)))</f>
        <v/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 t="str">
        <f>IF(Q27=0,"",IF(AW27=0,"",(AW27/Q27)))</f>
        <v/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 t="str">
        <f>IF(Q27=0,"",IF(BF27=0,"",(BF27/Q27)))</f>
        <v/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 t="str">
        <f>IF(Q27=0,"",IF(BO27=0,"",(BO27/Q27)))</f>
        <v/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 t="str">
        <f>IF(Q27=0,"",IF(BX27=0,"",(BX27/Q27)))</f>
        <v/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 t="str">
        <f>IF(Q27=0,"",IF(CG27=0,"",(CG27/Q27)))</f>
        <v/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/>
      <c r="CQ27" s="138"/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121</v>
      </c>
      <c r="C28" s="184" t="s">
        <v>58</v>
      </c>
      <c r="D28" s="184"/>
      <c r="E28" s="184" t="s">
        <v>77</v>
      </c>
      <c r="F28" s="184" t="s">
        <v>78</v>
      </c>
      <c r="G28" s="184" t="s">
        <v>61</v>
      </c>
      <c r="H28" s="87" t="s">
        <v>118</v>
      </c>
      <c r="I28" s="87" t="s">
        <v>119</v>
      </c>
      <c r="J28" s="87" t="s">
        <v>75</v>
      </c>
      <c r="K28" s="176"/>
      <c r="L28" s="79"/>
      <c r="M28" s="79"/>
      <c r="N28" s="79"/>
      <c r="O28" s="88"/>
      <c r="P28" s="89"/>
      <c r="Q28" s="90">
        <f>O28+P28</f>
        <v>0</v>
      </c>
      <c r="R28" s="80" t="str">
        <f>IFERROR(Q28/N28,"-")</f>
        <v>-</v>
      </c>
      <c r="S28" s="79"/>
      <c r="T28" s="79"/>
      <c r="U28" s="80" t="str">
        <f>IFERROR(T28/(Q28),"-")</f>
        <v>-</v>
      </c>
      <c r="V28" s="81"/>
      <c r="W28" s="82"/>
      <c r="X28" s="80" t="str">
        <f>IF(Q28=0,"-",W28/Q28)</f>
        <v>-</v>
      </c>
      <c r="Y28" s="181"/>
      <c r="Z28" s="182" t="str">
        <f>IFERROR(Y28/Q28,"-")</f>
        <v>-</v>
      </c>
      <c r="AA28" s="182" t="str">
        <f>IFERROR(Y28/W28,"-")</f>
        <v>-</v>
      </c>
      <c r="AB28" s="176"/>
      <c r="AC28" s="83"/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/>
      <c r="CQ28" s="138"/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122</v>
      </c>
      <c r="C29" s="184" t="s">
        <v>58</v>
      </c>
      <c r="D29" s="184"/>
      <c r="E29" s="184" t="s">
        <v>77</v>
      </c>
      <c r="F29" s="184" t="s">
        <v>78</v>
      </c>
      <c r="G29" s="184" t="s">
        <v>73</v>
      </c>
      <c r="H29" s="87"/>
      <c r="I29" s="87"/>
      <c r="J29" s="87" t="s">
        <v>75</v>
      </c>
      <c r="K29" s="176"/>
      <c r="L29" s="79"/>
      <c r="M29" s="79"/>
      <c r="N29" s="79"/>
      <c r="O29" s="88"/>
      <c r="P29" s="89"/>
      <c r="Q29" s="90">
        <f>O29+P29</f>
        <v>0</v>
      </c>
      <c r="R29" s="80" t="str">
        <f>IFERROR(Q29/N29,"-")</f>
        <v>-</v>
      </c>
      <c r="S29" s="79"/>
      <c r="T29" s="79"/>
      <c r="U29" s="80" t="str">
        <f>IFERROR(T29/(Q29),"-")</f>
        <v>-</v>
      </c>
      <c r="V29" s="81"/>
      <c r="W29" s="82"/>
      <c r="X29" s="80" t="str">
        <f>IF(Q29=0,"-",W29/Q29)</f>
        <v>-</v>
      </c>
      <c r="Y29" s="181"/>
      <c r="Z29" s="182" t="str">
        <f>IFERROR(Y29/Q29,"-")</f>
        <v>-</v>
      </c>
      <c r="AA29" s="182" t="str">
        <f>IFERROR(Y29/W29,"-")</f>
        <v>-</v>
      </c>
      <c r="AB29" s="176"/>
      <c r="AC29" s="83"/>
      <c r="AD29" s="77"/>
      <c r="AE29" s="91"/>
      <c r="AF29" s="92" t="str">
        <f>IF(Q29=0,"",IF(AE29=0,"",(AE29/Q29)))</f>
        <v/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 t="str">
        <f>IF(Q29=0,"",IF(AN29=0,"",(AN29/Q29)))</f>
        <v/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 t="str">
        <f>IF(Q29=0,"",IF(AW29=0,"",(AW29/Q29)))</f>
        <v/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 t="str">
        <f>IF(Q29=0,"",IF(BF29=0,"",(BF29/Q29)))</f>
        <v/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 t="str">
        <f>IF(Q29=0,"",IF(BO29=0,"",(BO29/Q29)))</f>
        <v/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 t="str">
        <f>IF(Q29=0,"",IF(BX29=0,"",(BX29/Q29)))</f>
        <v/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 t="str">
        <f>IF(Q29=0,"",IF(CG29=0,"",(CG29/Q29)))</f>
        <v/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/>
      <c r="CQ29" s="138"/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123</v>
      </c>
      <c r="C30" s="184" t="s">
        <v>58</v>
      </c>
      <c r="D30" s="184"/>
      <c r="E30" s="184" t="s">
        <v>110</v>
      </c>
      <c r="F30" s="184" t="s">
        <v>124</v>
      </c>
      <c r="G30" s="184" t="s">
        <v>61</v>
      </c>
      <c r="H30" s="87" t="s">
        <v>118</v>
      </c>
      <c r="I30" s="87" t="s">
        <v>119</v>
      </c>
      <c r="J30" s="87" t="s">
        <v>75</v>
      </c>
      <c r="K30" s="176"/>
      <c r="L30" s="79"/>
      <c r="M30" s="79"/>
      <c r="N30" s="79"/>
      <c r="O30" s="88"/>
      <c r="P30" s="89"/>
      <c r="Q30" s="90">
        <f>O30+P30</f>
        <v>0</v>
      </c>
      <c r="R30" s="80" t="str">
        <f>IFERROR(Q30/N30,"-")</f>
        <v>-</v>
      </c>
      <c r="S30" s="79"/>
      <c r="T30" s="79"/>
      <c r="U30" s="80" t="str">
        <f>IFERROR(T30/(Q30),"-")</f>
        <v>-</v>
      </c>
      <c r="V30" s="81"/>
      <c r="W30" s="82"/>
      <c r="X30" s="80" t="str">
        <f>IF(Q30=0,"-",W30/Q30)</f>
        <v>-</v>
      </c>
      <c r="Y30" s="181"/>
      <c r="Z30" s="182" t="str">
        <f>IFERROR(Y30/Q30,"-")</f>
        <v>-</v>
      </c>
      <c r="AA30" s="182" t="str">
        <f>IFERROR(Y30/W30,"-")</f>
        <v>-</v>
      </c>
      <c r="AB30" s="176"/>
      <c r="AC30" s="83"/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/>
      <c r="CQ30" s="138"/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125</v>
      </c>
      <c r="C31" s="184" t="s">
        <v>58</v>
      </c>
      <c r="D31" s="184"/>
      <c r="E31" s="184" t="s">
        <v>110</v>
      </c>
      <c r="F31" s="184" t="s">
        <v>124</v>
      </c>
      <c r="G31" s="184" t="s">
        <v>73</v>
      </c>
      <c r="H31" s="87"/>
      <c r="I31" s="87"/>
      <c r="J31" s="87" t="s">
        <v>75</v>
      </c>
      <c r="K31" s="176"/>
      <c r="L31" s="79"/>
      <c r="M31" s="79"/>
      <c r="N31" s="79"/>
      <c r="O31" s="88"/>
      <c r="P31" s="89"/>
      <c r="Q31" s="90">
        <f>O31+P31</f>
        <v>0</v>
      </c>
      <c r="R31" s="80" t="str">
        <f>IFERROR(Q31/N31,"-")</f>
        <v>-</v>
      </c>
      <c r="S31" s="79"/>
      <c r="T31" s="79"/>
      <c r="U31" s="80" t="str">
        <f>IFERROR(T31/(Q31),"-")</f>
        <v>-</v>
      </c>
      <c r="V31" s="81"/>
      <c r="W31" s="82"/>
      <c r="X31" s="80" t="str">
        <f>IF(Q31=0,"-",W31/Q31)</f>
        <v>-</v>
      </c>
      <c r="Y31" s="181"/>
      <c r="Z31" s="182" t="str">
        <f>IFERROR(Y31/Q31,"-")</f>
        <v>-</v>
      </c>
      <c r="AA31" s="182" t="str">
        <f>IFERROR(Y31/W31,"-")</f>
        <v>-</v>
      </c>
      <c r="AB31" s="176"/>
      <c r="AC31" s="83"/>
      <c r="AD31" s="77"/>
      <c r="AE31" s="91"/>
      <c r="AF31" s="92" t="str">
        <f>IF(Q31=0,"",IF(AE31=0,"",(AE31/Q31)))</f>
        <v/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 t="str">
        <f>IF(Q31=0,"",IF(AN31=0,"",(AN31/Q31)))</f>
        <v/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 t="str">
        <f>IF(Q31=0,"",IF(AW31=0,"",(AW31/Q31)))</f>
        <v/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 t="str">
        <f>IF(Q31=0,"",IF(BF31=0,"",(BF31/Q31)))</f>
        <v/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 t="str">
        <f>IF(Q31=0,"",IF(BO31=0,"",(BO31/Q31)))</f>
        <v/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 t="str">
        <f>IF(Q31=0,"",IF(BX31=0,"",(BX31/Q31)))</f>
        <v/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 t="str">
        <f>IF(Q31=0,"",IF(CG31=0,"",(CG31/Q31)))</f>
        <v/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/>
      <c r="CQ31" s="138"/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126</v>
      </c>
      <c r="C32" s="184" t="s">
        <v>58</v>
      </c>
      <c r="D32" s="184"/>
      <c r="E32" s="184" t="s">
        <v>127</v>
      </c>
      <c r="F32" s="184" t="s">
        <v>128</v>
      </c>
      <c r="G32" s="184" t="s">
        <v>61</v>
      </c>
      <c r="H32" s="87" t="s">
        <v>118</v>
      </c>
      <c r="I32" s="87" t="s">
        <v>119</v>
      </c>
      <c r="J32" s="87" t="s">
        <v>75</v>
      </c>
      <c r="K32" s="176"/>
      <c r="L32" s="79"/>
      <c r="M32" s="79"/>
      <c r="N32" s="79"/>
      <c r="O32" s="88"/>
      <c r="P32" s="89"/>
      <c r="Q32" s="90">
        <f>O32+P32</f>
        <v>0</v>
      </c>
      <c r="R32" s="80" t="str">
        <f>IFERROR(Q32/N32,"-")</f>
        <v>-</v>
      </c>
      <c r="S32" s="79"/>
      <c r="T32" s="79"/>
      <c r="U32" s="80" t="str">
        <f>IFERROR(T32/(Q32),"-")</f>
        <v>-</v>
      </c>
      <c r="V32" s="81"/>
      <c r="W32" s="82"/>
      <c r="X32" s="80" t="str">
        <f>IF(Q32=0,"-",W32/Q32)</f>
        <v>-</v>
      </c>
      <c r="Y32" s="181"/>
      <c r="Z32" s="182" t="str">
        <f>IFERROR(Y32/Q32,"-")</f>
        <v>-</v>
      </c>
      <c r="AA32" s="182" t="str">
        <f>IFERROR(Y32/W32,"-")</f>
        <v>-</v>
      </c>
      <c r="AB32" s="176"/>
      <c r="AC32" s="83"/>
      <c r="AD32" s="77"/>
      <c r="AE32" s="91"/>
      <c r="AF32" s="92" t="str">
        <f>IF(Q32=0,"",IF(AE32=0,"",(AE32/Q32)))</f>
        <v/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 t="str">
        <f>IF(Q32=0,"",IF(AN32=0,"",(AN32/Q32)))</f>
        <v/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 t="str">
        <f>IF(Q32=0,"",IF(AW32=0,"",(AW32/Q32)))</f>
        <v/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 t="str">
        <f>IF(Q32=0,"",IF(BF32=0,"",(BF32/Q32)))</f>
        <v/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 t="str">
        <f>IF(Q32=0,"",IF(BO32=0,"",(BO32/Q32)))</f>
        <v/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 t="str">
        <f>IF(Q32=0,"",IF(BX32=0,"",(BX32/Q32)))</f>
        <v/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 t="str">
        <f>IF(Q32=0,"",IF(CG32=0,"",(CG32/Q32)))</f>
        <v/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/>
      <c r="CQ32" s="138"/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127</v>
      </c>
      <c r="F33" s="184" t="s">
        <v>128</v>
      </c>
      <c r="G33" s="184" t="s">
        <v>73</v>
      </c>
      <c r="H33" s="87"/>
      <c r="I33" s="87"/>
      <c r="J33" s="87" t="s">
        <v>75</v>
      </c>
      <c r="K33" s="176"/>
      <c r="L33" s="79"/>
      <c r="M33" s="79"/>
      <c r="N33" s="79"/>
      <c r="O33" s="88"/>
      <c r="P33" s="89"/>
      <c r="Q33" s="90">
        <f>O33+P33</f>
        <v>0</v>
      </c>
      <c r="R33" s="80" t="str">
        <f>IFERROR(Q33/N33,"-")</f>
        <v>-</v>
      </c>
      <c r="S33" s="79"/>
      <c r="T33" s="79"/>
      <c r="U33" s="80" t="str">
        <f>IFERROR(T33/(Q33),"-")</f>
        <v>-</v>
      </c>
      <c r="V33" s="81"/>
      <c r="W33" s="82"/>
      <c r="X33" s="80" t="str">
        <f>IF(Q33=0,"-",W33/Q33)</f>
        <v>-</v>
      </c>
      <c r="Y33" s="181"/>
      <c r="Z33" s="182" t="str">
        <f>IFERROR(Y33/Q33,"-")</f>
        <v>-</v>
      </c>
      <c r="AA33" s="182" t="str">
        <f>IFERROR(Y33/W33,"-")</f>
        <v>-</v>
      </c>
      <c r="AB33" s="176"/>
      <c r="AC33" s="83"/>
      <c r="AD33" s="77"/>
      <c r="AE33" s="91"/>
      <c r="AF33" s="92" t="str">
        <f>IF(Q33=0,"",IF(AE33=0,"",(AE33/Q33)))</f>
        <v/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 t="str">
        <f>IF(Q33=0,"",IF(AN33=0,"",(AN33/Q33)))</f>
        <v/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 t="str">
        <f>IF(Q33=0,"",IF(AW33=0,"",(AW33/Q33)))</f>
        <v/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 t="str">
        <f>IF(Q33=0,"",IF(BF33=0,"",(BF33/Q33)))</f>
        <v/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 t="str">
        <f>IF(Q33=0,"",IF(BO33=0,"",(BO33/Q33)))</f>
        <v/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 t="str">
        <f>IF(Q33=0,"",IF(BX33=0,"",(BX33/Q33)))</f>
        <v/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 t="str">
        <f>IF(Q33=0,"",IF(CG33=0,"",(CG33/Q33)))</f>
        <v/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/>
      <c r="CQ33" s="138"/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130</v>
      </c>
      <c r="C34" s="184" t="s">
        <v>58</v>
      </c>
      <c r="D34" s="184"/>
      <c r="E34" s="184" t="s">
        <v>90</v>
      </c>
      <c r="F34" s="184" t="s">
        <v>131</v>
      </c>
      <c r="G34" s="184" t="s">
        <v>61</v>
      </c>
      <c r="H34" s="87" t="s">
        <v>118</v>
      </c>
      <c r="I34" s="87" t="s">
        <v>119</v>
      </c>
      <c r="J34" s="87" t="s">
        <v>75</v>
      </c>
      <c r="K34" s="176"/>
      <c r="L34" s="79"/>
      <c r="M34" s="79"/>
      <c r="N34" s="79"/>
      <c r="O34" s="88"/>
      <c r="P34" s="89"/>
      <c r="Q34" s="90">
        <f>O34+P34</f>
        <v>0</v>
      </c>
      <c r="R34" s="80" t="str">
        <f>IFERROR(Q34/N34,"-")</f>
        <v>-</v>
      </c>
      <c r="S34" s="79"/>
      <c r="T34" s="79"/>
      <c r="U34" s="80" t="str">
        <f>IFERROR(T34/(Q34),"-")</f>
        <v>-</v>
      </c>
      <c r="V34" s="81"/>
      <c r="W34" s="82"/>
      <c r="X34" s="80" t="str">
        <f>IF(Q34=0,"-",W34/Q34)</f>
        <v>-</v>
      </c>
      <c r="Y34" s="181"/>
      <c r="Z34" s="182" t="str">
        <f>IFERROR(Y34/Q34,"-")</f>
        <v>-</v>
      </c>
      <c r="AA34" s="182" t="str">
        <f>IFERROR(Y34/W34,"-")</f>
        <v>-</v>
      </c>
      <c r="AB34" s="176"/>
      <c r="AC34" s="83"/>
      <c r="AD34" s="77"/>
      <c r="AE34" s="91"/>
      <c r="AF34" s="92" t="str">
        <f>IF(Q34=0,"",IF(AE34=0,"",(AE34/Q34)))</f>
        <v/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 t="str">
        <f>IF(Q34=0,"",IF(AN34=0,"",(AN34/Q34)))</f>
        <v/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 t="str">
        <f>IF(Q34=0,"",IF(AW34=0,"",(AW34/Q34)))</f>
        <v/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 t="str">
        <f>IF(Q34=0,"",IF(BF34=0,"",(BF34/Q34)))</f>
        <v/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 t="str">
        <f>IF(Q34=0,"",IF(BO34=0,"",(BO34/Q34)))</f>
        <v/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 t="str">
        <f>IF(Q34=0,"",IF(BX34=0,"",(BX34/Q34)))</f>
        <v/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 t="str">
        <f>IF(Q34=0,"",IF(CG34=0,"",(CG34/Q34)))</f>
        <v/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/>
      <c r="CQ34" s="138"/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132</v>
      </c>
      <c r="C35" s="184" t="s">
        <v>58</v>
      </c>
      <c r="D35" s="184"/>
      <c r="E35" s="184" t="s">
        <v>90</v>
      </c>
      <c r="F35" s="184" t="s">
        <v>131</v>
      </c>
      <c r="G35" s="184" t="s">
        <v>73</v>
      </c>
      <c r="H35" s="87"/>
      <c r="I35" s="87"/>
      <c r="J35" s="87" t="s">
        <v>75</v>
      </c>
      <c r="K35" s="176"/>
      <c r="L35" s="79"/>
      <c r="M35" s="79"/>
      <c r="N35" s="79"/>
      <c r="O35" s="88"/>
      <c r="P35" s="89"/>
      <c r="Q35" s="90">
        <f>O35+P35</f>
        <v>0</v>
      </c>
      <c r="R35" s="80" t="str">
        <f>IFERROR(Q35/N35,"-")</f>
        <v>-</v>
      </c>
      <c r="S35" s="79"/>
      <c r="T35" s="79"/>
      <c r="U35" s="80" t="str">
        <f>IFERROR(T35/(Q35),"-")</f>
        <v>-</v>
      </c>
      <c r="V35" s="81"/>
      <c r="W35" s="82"/>
      <c r="X35" s="80" t="str">
        <f>IF(Q35=0,"-",W35/Q35)</f>
        <v>-</v>
      </c>
      <c r="Y35" s="181"/>
      <c r="Z35" s="182" t="str">
        <f>IFERROR(Y35/Q35,"-")</f>
        <v>-</v>
      </c>
      <c r="AA35" s="182" t="str">
        <f>IFERROR(Y35/W35,"-")</f>
        <v>-</v>
      </c>
      <c r="AB35" s="176"/>
      <c r="AC35" s="83"/>
      <c r="AD35" s="77"/>
      <c r="AE35" s="91"/>
      <c r="AF35" s="92" t="str">
        <f>IF(Q35=0,"",IF(AE35=0,"",(AE35/Q35)))</f>
        <v/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 t="str">
        <f>IF(Q35=0,"",IF(AN35=0,"",(AN35/Q35)))</f>
        <v/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 t="str">
        <f>IF(Q35=0,"",IF(AW35=0,"",(AW35/Q35)))</f>
        <v/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 t="str">
        <f>IF(Q35=0,"",IF(BF35=0,"",(BF35/Q35)))</f>
        <v/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 t="str">
        <f>IF(Q35=0,"",IF(BO35=0,"",(BO35/Q35)))</f>
        <v/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 t="str">
        <f>IF(Q35=0,"",IF(BX35=0,"",(BX35/Q35)))</f>
        <v/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 t="str">
        <f>IF(Q35=0,"",IF(CG35=0,"",(CG35/Q35)))</f>
        <v/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/>
      <c r="CQ35" s="138"/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</v>
      </c>
      <c r="B36" s="184" t="s">
        <v>133</v>
      </c>
      <c r="C36" s="184" t="s">
        <v>58</v>
      </c>
      <c r="D36" s="184"/>
      <c r="E36" s="184" t="s">
        <v>134</v>
      </c>
      <c r="F36" s="184" t="s">
        <v>135</v>
      </c>
      <c r="G36" s="184" t="s">
        <v>61</v>
      </c>
      <c r="H36" s="87" t="s">
        <v>100</v>
      </c>
      <c r="I36" s="87" t="s">
        <v>136</v>
      </c>
      <c r="J36" s="87" t="s">
        <v>75</v>
      </c>
      <c r="K36" s="176">
        <v>260000</v>
      </c>
      <c r="L36" s="79"/>
      <c r="M36" s="79"/>
      <c r="N36" s="79"/>
      <c r="O36" s="88"/>
      <c r="P36" s="89"/>
      <c r="Q36" s="90">
        <f>O36+P36</f>
        <v>0</v>
      </c>
      <c r="R36" s="80" t="str">
        <f>IFERROR(Q36/N36,"-")</f>
        <v>-</v>
      </c>
      <c r="S36" s="79"/>
      <c r="T36" s="79"/>
      <c r="U36" s="80" t="str">
        <f>IFERROR(T36/(Q36),"-")</f>
        <v>-</v>
      </c>
      <c r="V36" s="81" t="str">
        <f>IFERROR(K36/SUM(Q36:Q39),"-")</f>
        <v>-</v>
      </c>
      <c r="W36" s="82"/>
      <c r="X36" s="80" t="str">
        <f>IF(Q36=0,"-",W36/Q36)</f>
        <v>-</v>
      </c>
      <c r="Y36" s="181"/>
      <c r="Z36" s="182" t="str">
        <f>IFERROR(Y36/Q36,"-")</f>
        <v>-</v>
      </c>
      <c r="AA36" s="182" t="str">
        <f>IFERROR(Y36/W36,"-")</f>
        <v>-</v>
      </c>
      <c r="AB36" s="176">
        <f>SUM(Y36:Y39)-SUM(K36:K39)</f>
        <v>-260000</v>
      </c>
      <c r="AC36" s="83">
        <f>SUM(Y36:Y39)/SUM(K36:K39)</f>
        <v>0</v>
      </c>
      <c r="AD36" s="77"/>
      <c r="AE36" s="91"/>
      <c r="AF36" s="92" t="str">
        <f>IF(Q36=0,"",IF(AE36=0,"",(AE36/Q36)))</f>
        <v/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 t="str">
        <f>IF(Q36=0,"",IF(AN36=0,"",(AN36/Q36)))</f>
        <v/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 t="str">
        <f>IF(Q36=0,"",IF(AW36=0,"",(AW36/Q36)))</f>
        <v/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 t="str">
        <f>IF(Q36=0,"",IF(BF36=0,"",(BF36/Q36)))</f>
        <v/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 t="str">
        <f>IF(Q36=0,"",IF(BO36=0,"",(BO36/Q36)))</f>
        <v/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 t="str">
        <f>IF(Q36=0,"",IF(BX36=0,"",(BX36/Q36)))</f>
        <v/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 t="str">
        <f>IF(Q36=0,"",IF(CG36=0,"",(CG36/Q36)))</f>
        <v/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/>
      <c r="CQ36" s="138"/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137</v>
      </c>
      <c r="C37" s="184" t="s">
        <v>58</v>
      </c>
      <c r="D37" s="184"/>
      <c r="E37" s="184" t="s">
        <v>134</v>
      </c>
      <c r="F37" s="184" t="s">
        <v>138</v>
      </c>
      <c r="G37" s="184" t="s">
        <v>61</v>
      </c>
      <c r="H37" s="87"/>
      <c r="I37" s="87" t="s">
        <v>136</v>
      </c>
      <c r="J37" s="87" t="s">
        <v>75</v>
      </c>
      <c r="K37" s="176"/>
      <c r="L37" s="79"/>
      <c r="M37" s="79"/>
      <c r="N37" s="79"/>
      <c r="O37" s="88"/>
      <c r="P37" s="89"/>
      <c r="Q37" s="90">
        <f>O37+P37</f>
        <v>0</v>
      </c>
      <c r="R37" s="80" t="str">
        <f>IFERROR(Q37/N37,"-")</f>
        <v>-</v>
      </c>
      <c r="S37" s="79"/>
      <c r="T37" s="79"/>
      <c r="U37" s="80" t="str">
        <f>IFERROR(T37/(Q37),"-")</f>
        <v>-</v>
      </c>
      <c r="V37" s="81"/>
      <c r="W37" s="82"/>
      <c r="X37" s="80" t="str">
        <f>IF(Q37=0,"-",W37/Q37)</f>
        <v>-</v>
      </c>
      <c r="Y37" s="181"/>
      <c r="Z37" s="182" t="str">
        <f>IFERROR(Y37/Q37,"-")</f>
        <v>-</v>
      </c>
      <c r="AA37" s="182" t="str">
        <f>IFERROR(Y37/W37,"-")</f>
        <v>-</v>
      </c>
      <c r="AB37" s="176"/>
      <c r="AC37" s="83"/>
      <c r="AD37" s="77"/>
      <c r="AE37" s="91"/>
      <c r="AF37" s="92" t="str">
        <f>IF(Q37=0,"",IF(AE37=0,"",(AE37/Q37)))</f>
        <v/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 t="str">
        <f>IF(Q37=0,"",IF(AN37=0,"",(AN37/Q37)))</f>
        <v/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 t="str">
        <f>IF(Q37=0,"",IF(AW37=0,"",(AW37/Q37)))</f>
        <v/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 t="str">
        <f>IF(Q37=0,"",IF(BF37=0,"",(BF37/Q37)))</f>
        <v/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/>
      <c r="BP37" s="117" t="str">
        <f>IF(Q37=0,"",IF(BO37=0,"",(BO37/Q37)))</f>
        <v/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 t="str">
        <f>IF(Q37=0,"",IF(BX37=0,"",(BX37/Q37)))</f>
        <v/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 t="str">
        <f>IF(Q37=0,"",IF(CG37=0,"",(CG37/Q37)))</f>
        <v/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/>
      <c r="CQ37" s="138"/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139</v>
      </c>
      <c r="C38" s="184" t="s">
        <v>58</v>
      </c>
      <c r="D38" s="184"/>
      <c r="E38" s="184" t="s">
        <v>134</v>
      </c>
      <c r="F38" s="184" t="s">
        <v>140</v>
      </c>
      <c r="G38" s="184" t="s">
        <v>61</v>
      </c>
      <c r="H38" s="87"/>
      <c r="I38" s="87" t="s">
        <v>136</v>
      </c>
      <c r="J38" s="87" t="s">
        <v>75</v>
      </c>
      <c r="K38" s="176"/>
      <c r="L38" s="79"/>
      <c r="M38" s="79"/>
      <c r="N38" s="79"/>
      <c r="O38" s="88"/>
      <c r="P38" s="89"/>
      <c r="Q38" s="90">
        <f>O38+P38</f>
        <v>0</v>
      </c>
      <c r="R38" s="80" t="str">
        <f>IFERROR(Q38/N38,"-")</f>
        <v>-</v>
      </c>
      <c r="S38" s="79"/>
      <c r="T38" s="79"/>
      <c r="U38" s="80" t="str">
        <f>IFERROR(T38/(Q38),"-")</f>
        <v>-</v>
      </c>
      <c r="V38" s="81"/>
      <c r="W38" s="82"/>
      <c r="X38" s="80" t="str">
        <f>IF(Q38=0,"-",W38/Q38)</f>
        <v>-</v>
      </c>
      <c r="Y38" s="181"/>
      <c r="Z38" s="182" t="str">
        <f>IFERROR(Y38/Q38,"-")</f>
        <v>-</v>
      </c>
      <c r="AA38" s="182" t="str">
        <f>IFERROR(Y38/W38,"-")</f>
        <v>-</v>
      </c>
      <c r="AB38" s="176"/>
      <c r="AC38" s="83"/>
      <c r="AD38" s="77"/>
      <c r="AE38" s="91"/>
      <c r="AF38" s="92" t="str">
        <f>IF(Q38=0,"",IF(AE38=0,"",(AE38/Q38)))</f>
        <v/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 t="str">
        <f>IF(Q38=0,"",IF(AN38=0,"",(AN38/Q38)))</f>
        <v/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 t="str">
        <f>IF(Q38=0,"",IF(AW38=0,"",(AW38/Q38)))</f>
        <v/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 t="str">
        <f>IF(Q38=0,"",IF(BF38=0,"",(BF38/Q38)))</f>
        <v/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 t="str">
        <f>IF(Q38=0,"",IF(BO38=0,"",(BO38/Q38)))</f>
        <v/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 t="str">
        <f>IF(Q38=0,"",IF(BX38=0,"",(BX38/Q38)))</f>
        <v/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 t="str">
        <f>IF(Q38=0,"",IF(CG38=0,"",(CG38/Q38)))</f>
        <v/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/>
      <c r="CQ38" s="138"/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141</v>
      </c>
      <c r="C39" s="184" t="s">
        <v>58</v>
      </c>
      <c r="D39" s="184"/>
      <c r="E39" s="184" t="s">
        <v>72</v>
      </c>
      <c r="F39" s="184" t="s">
        <v>72</v>
      </c>
      <c r="G39" s="184" t="s">
        <v>73</v>
      </c>
      <c r="H39" s="87"/>
      <c r="I39" s="87"/>
      <c r="J39" s="87" t="s">
        <v>75</v>
      </c>
      <c r="K39" s="176"/>
      <c r="L39" s="79"/>
      <c r="M39" s="79"/>
      <c r="N39" s="79"/>
      <c r="O39" s="88"/>
      <c r="P39" s="89"/>
      <c r="Q39" s="90">
        <f>O39+P39</f>
        <v>0</v>
      </c>
      <c r="R39" s="80" t="str">
        <f>IFERROR(Q39/N39,"-")</f>
        <v>-</v>
      </c>
      <c r="S39" s="79"/>
      <c r="T39" s="79"/>
      <c r="U39" s="80" t="str">
        <f>IFERROR(T39/(Q39),"-")</f>
        <v>-</v>
      </c>
      <c r="V39" s="81"/>
      <c r="W39" s="82"/>
      <c r="X39" s="80" t="str">
        <f>IF(Q39=0,"-",W39/Q39)</f>
        <v>-</v>
      </c>
      <c r="Y39" s="181"/>
      <c r="Z39" s="182" t="str">
        <f>IFERROR(Y39/Q39,"-")</f>
        <v>-</v>
      </c>
      <c r="AA39" s="182" t="str">
        <f>IFERROR(Y39/W39,"-")</f>
        <v>-</v>
      </c>
      <c r="AB39" s="176"/>
      <c r="AC39" s="83"/>
      <c r="AD39" s="77"/>
      <c r="AE39" s="91"/>
      <c r="AF39" s="92" t="str">
        <f>IF(Q39=0,"",IF(AE39=0,"",(AE39/Q39)))</f>
        <v/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 t="str">
        <f>IF(Q39=0,"",IF(AN39=0,"",(AN39/Q39)))</f>
        <v/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 t="str">
        <f>IF(Q39=0,"",IF(AW39=0,"",(AW39/Q39)))</f>
        <v/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 t="str">
        <f>IF(Q39=0,"",IF(BF39=0,"",(BF39/Q39)))</f>
        <v/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 t="str">
        <f>IF(Q39=0,"",IF(BO39=0,"",(BO39/Q39)))</f>
        <v/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 t="str">
        <f>IF(Q39=0,"",IF(BX39=0,"",(BX39/Q39)))</f>
        <v/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 t="str">
        <f>IF(Q39=0,"",IF(CG39=0,"",(CG39/Q39)))</f>
        <v/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/>
      <c r="CQ39" s="138"/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</v>
      </c>
      <c r="B40" s="184" t="s">
        <v>142</v>
      </c>
      <c r="C40" s="184" t="s">
        <v>58</v>
      </c>
      <c r="D40" s="184"/>
      <c r="E40" s="184" t="s">
        <v>134</v>
      </c>
      <c r="F40" s="184" t="s">
        <v>135</v>
      </c>
      <c r="G40" s="184" t="s">
        <v>61</v>
      </c>
      <c r="H40" s="87" t="s">
        <v>143</v>
      </c>
      <c r="I40" s="87" t="s">
        <v>144</v>
      </c>
      <c r="J40" s="87" t="s">
        <v>75</v>
      </c>
      <c r="K40" s="176">
        <v>200000</v>
      </c>
      <c r="L40" s="79"/>
      <c r="M40" s="79"/>
      <c r="N40" s="79"/>
      <c r="O40" s="88"/>
      <c r="P40" s="89"/>
      <c r="Q40" s="90">
        <f>O40+P40</f>
        <v>0</v>
      </c>
      <c r="R40" s="80" t="str">
        <f>IFERROR(Q40/N40,"-")</f>
        <v>-</v>
      </c>
      <c r="S40" s="79"/>
      <c r="T40" s="79"/>
      <c r="U40" s="80" t="str">
        <f>IFERROR(T40/(Q40),"-")</f>
        <v>-</v>
      </c>
      <c r="V40" s="81" t="str">
        <f>IFERROR(K40/SUM(Q40:Q43),"-")</f>
        <v>-</v>
      </c>
      <c r="W40" s="82"/>
      <c r="X40" s="80" t="str">
        <f>IF(Q40=0,"-",W40/Q40)</f>
        <v>-</v>
      </c>
      <c r="Y40" s="181"/>
      <c r="Z40" s="182" t="str">
        <f>IFERROR(Y40/Q40,"-")</f>
        <v>-</v>
      </c>
      <c r="AA40" s="182" t="str">
        <f>IFERROR(Y40/W40,"-")</f>
        <v>-</v>
      </c>
      <c r="AB40" s="176">
        <f>SUM(Y40:Y43)-SUM(K40:K43)</f>
        <v>-200000</v>
      </c>
      <c r="AC40" s="83">
        <f>SUM(Y40:Y43)/SUM(K40:K43)</f>
        <v>0</v>
      </c>
      <c r="AD40" s="77"/>
      <c r="AE40" s="91"/>
      <c r="AF40" s="92" t="str">
        <f>IF(Q40=0,"",IF(AE40=0,"",(AE40/Q40)))</f>
        <v/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 t="str">
        <f>IF(Q40=0,"",IF(AN40=0,"",(AN40/Q40)))</f>
        <v/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 t="str">
        <f>IF(Q40=0,"",IF(AW40=0,"",(AW40/Q40)))</f>
        <v/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 t="str">
        <f>IF(Q40=0,"",IF(BF40=0,"",(BF40/Q40)))</f>
        <v/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 t="str">
        <f>IF(Q40=0,"",IF(BO40=0,"",(BO40/Q40)))</f>
        <v/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/>
      <c r="BY40" s="124" t="str">
        <f>IF(Q40=0,"",IF(BX40=0,"",(BX40/Q40)))</f>
        <v/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 t="str">
        <f>IF(Q40=0,"",IF(CG40=0,"",(CG40/Q40)))</f>
        <v/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/>
      <c r="CQ40" s="138"/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145</v>
      </c>
      <c r="C41" s="184" t="s">
        <v>58</v>
      </c>
      <c r="D41" s="184"/>
      <c r="E41" s="184" t="s">
        <v>134</v>
      </c>
      <c r="F41" s="184" t="s">
        <v>138</v>
      </c>
      <c r="G41" s="184" t="s">
        <v>61</v>
      </c>
      <c r="H41" s="87"/>
      <c r="I41" s="87" t="s">
        <v>144</v>
      </c>
      <c r="J41" s="87" t="s">
        <v>75</v>
      </c>
      <c r="K41" s="176"/>
      <c r="L41" s="79"/>
      <c r="M41" s="79"/>
      <c r="N41" s="79"/>
      <c r="O41" s="88"/>
      <c r="P41" s="89"/>
      <c r="Q41" s="90">
        <f>O41+P41</f>
        <v>0</v>
      </c>
      <c r="R41" s="80" t="str">
        <f>IFERROR(Q41/N41,"-")</f>
        <v>-</v>
      </c>
      <c r="S41" s="79"/>
      <c r="T41" s="79"/>
      <c r="U41" s="80" t="str">
        <f>IFERROR(T41/(Q41),"-")</f>
        <v>-</v>
      </c>
      <c r="V41" s="81"/>
      <c r="W41" s="82"/>
      <c r="X41" s="80" t="str">
        <f>IF(Q41=0,"-",W41/Q41)</f>
        <v>-</v>
      </c>
      <c r="Y41" s="181"/>
      <c r="Z41" s="182" t="str">
        <f>IFERROR(Y41/Q41,"-")</f>
        <v>-</v>
      </c>
      <c r="AA41" s="182" t="str">
        <f>IFERROR(Y41/W41,"-")</f>
        <v>-</v>
      </c>
      <c r="AB41" s="176"/>
      <c r="AC41" s="83"/>
      <c r="AD41" s="77"/>
      <c r="AE41" s="91"/>
      <c r="AF41" s="92" t="str">
        <f>IF(Q41=0,"",IF(AE41=0,"",(AE41/Q41)))</f>
        <v/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 t="str">
        <f>IF(Q41=0,"",IF(AN41=0,"",(AN41/Q41)))</f>
        <v/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 t="str">
        <f>IF(Q41=0,"",IF(AW41=0,"",(AW41/Q41)))</f>
        <v/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 t="str">
        <f>IF(Q41=0,"",IF(BF41=0,"",(BF41/Q41)))</f>
        <v/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 t="str">
        <f>IF(Q41=0,"",IF(BO41=0,"",(BO41/Q41)))</f>
        <v/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 t="str">
        <f>IF(Q41=0,"",IF(BX41=0,"",(BX41/Q41)))</f>
        <v/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 t="str">
        <f>IF(Q41=0,"",IF(CG41=0,"",(CG41/Q41)))</f>
        <v/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/>
      <c r="CQ41" s="138"/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146</v>
      </c>
      <c r="C42" s="184" t="s">
        <v>58</v>
      </c>
      <c r="D42" s="184"/>
      <c r="E42" s="184" t="s">
        <v>134</v>
      </c>
      <c r="F42" s="184" t="s">
        <v>140</v>
      </c>
      <c r="G42" s="184" t="s">
        <v>61</v>
      </c>
      <c r="H42" s="87"/>
      <c r="I42" s="87" t="s">
        <v>144</v>
      </c>
      <c r="J42" s="87" t="s">
        <v>75</v>
      </c>
      <c r="K42" s="176"/>
      <c r="L42" s="79"/>
      <c r="M42" s="79"/>
      <c r="N42" s="79"/>
      <c r="O42" s="88"/>
      <c r="P42" s="89"/>
      <c r="Q42" s="90">
        <f>O42+P42</f>
        <v>0</v>
      </c>
      <c r="R42" s="80" t="str">
        <f>IFERROR(Q42/N42,"-")</f>
        <v>-</v>
      </c>
      <c r="S42" s="79"/>
      <c r="T42" s="79"/>
      <c r="U42" s="80" t="str">
        <f>IFERROR(T42/(Q42),"-")</f>
        <v>-</v>
      </c>
      <c r="V42" s="81"/>
      <c r="W42" s="82"/>
      <c r="X42" s="80" t="str">
        <f>IF(Q42=0,"-",W42/Q42)</f>
        <v>-</v>
      </c>
      <c r="Y42" s="181"/>
      <c r="Z42" s="182" t="str">
        <f>IFERROR(Y42/Q42,"-")</f>
        <v>-</v>
      </c>
      <c r="AA42" s="182" t="str">
        <f>IFERROR(Y42/W42,"-")</f>
        <v>-</v>
      </c>
      <c r="AB42" s="176"/>
      <c r="AC42" s="83"/>
      <c r="AD42" s="77"/>
      <c r="AE42" s="91"/>
      <c r="AF42" s="92" t="str">
        <f>IF(Q42=0,"",IF(AE42=0,"",(AE42/Q42)))</f>
        <v/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 t="str">
        <f>IF(Q42=0,"",IF(AN42=0,"",(AN42/Q42)))</f>
        <v/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 t="str">
        <f>IF(Q42=0,"",IF(AW42=0,"",(AW42/Q42)))</f>
        <v/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 t="str">
        <f>IF(Q42=0,"",IF(BF42=0,"",(BF42/Q42)))</f>
        <v/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/>
      <c r="BP42" s="117" t="str">
        <f>IF(Q42=0,"",IF(BO42=0,"",(BO42/Q42)))</f>
        <v/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 t="str">
        <f>IF(Q42=0,"",IF(BX42=0,"",(BX42/Q42)))</f>
        <v/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 t="str">
        <f>IF(Q42=0,"",IF(CG42=0,"",(CG42/Q42)))</f>
        <v/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/>
      <c r="CQ42" s="138"/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147</v>
      </c>
      <c r="C43" s="184" t="s">
        <v>58</v>
      </c>
      <c r="D43" s="184"/>
      <c r="E43" s="184" t="s">
        <v>72</v>
      </c>
      <c r="F43" s="184" t="s">
        <v>72</v>
      </c>
      <c r="G43" s="184" t="s">
        <v>73</v>
      </c>
      <c r="H43" s="87"/>
      <c r="I43" s="87"/>
      <c r="J43" s="87" t="s">
        <v>75</v>
      </c>
      <c r="K43" s="176"/>
      <c r="L43" s="79"/>
      <c r="M43" s="79"/>
      <c r="N43" s="79"/>
      <c r="O43" s="88"/>
      <c r="P43" s="89"/>
      <c r="Q43" s="90">
        <f>O43+P43</f>
        <v>0</v>
      </c>
      <c r="R43" s="80" t="str">
        <f>IFERROR(Q43/N43,"-")</f>
        <v>-</v>
      </c>
      <c r="S43" s="79"/>
      <c r="T43" s="79"/>
      <c r="U43" s="80" t="str">
        <f>IFERROR(T43/(Q43),"-")</f>
        <v>-</v>
      </c>
      <c r="V43" s="81"/>
      <c r="W43" s="82"/>
      <c r="X43" s="80" t="str">
        <f>IF(Q43=0,"-",W43/Q43)</f>
        <v>-</v>
      </c>
      <c r="Y43" s="181"/>
      <c r="Z43" s="182" t="str">
        <f>IFERROR(Y43/Q43,"-")</f>
        <v>-</v>
      </c>
      <c r="AA43" s="182" t="str">
        <f>IFERROR(Y43/W43,"-")</f>
        <v>-</v>
      </c>
      <c r="AB43" s="176"/>
      <c r="AC43" s="83"/>
      <c r="AD43" s="77"/>
      <c r="AE43" s="91"/>
      <c r="AF43" s="92" t="str">
        <f>IF(Q43=0,"",IF(AE43=0,"",(AE43/Q43)))</f>
        <v/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 t="str">
        <f>IF(Q43=0,"",IF(AN43=0,"",(AN43/Q43)))</f>
        <v/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 t="str">
        <f>IF(Q43=0,"",IF(AW43=0,"",(AW43/Q43)))</f>
        <v/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 t="str">
        <f>IF(Q43=0,"",IF(BF43=0,"",(BF43/Q43)))</f>
        <v/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/>
      <c r="BP43" s="117" t="str">
        <f>IF(Q43=0,"",IF(BO43=0,"",(BO43/Q43)))</f>
        <v/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/>
      <c r="BY43" s="124" t="str">
        <f>IF(Q43=0,"",IF(BX43=0,"",(BX43/Q43)))</f>
        <v/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 t="str">
        <f>IF(Q43=0,"",IF(CG43=0,"",(CG43/Q43)))</f>
        <v/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/>
      <c r="CQ43" s="138"/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</v>
      </c>
      <c r="B44" s="184" t="s">
        <v>148</v>
      </c>
      <c r="C44" s="184" t="s">
        <v>58</v>
      </c>
      <c r="D44" s="184"/>
      <c r="E44" s="184" t="s">
        <v>90</v>
      </c>
      <c r="F44" s="184" t="s">
        <v>84</v>
      </c>
      <c r="G44" s="184" t="s">
        <v>61</v>
      </c>
      <c r="H44" s="87" t="s">
        <v>62</v>
      </c>
      <c r="I44" s="87" t="s">
        <v>86</v>
      </c>
      <c r="J44" s="87" t="s">
        <v>75</v>
      </c>
      <c r="K44" s="176">
        <v>120000</v>
      </c>
      <c r="L44" s="79"/>
      <c r="M44" s="79"/>
      <c r="N44" s="79"/>
      <c r="O44" s="88"/>
      <c r="P44" s="89"/>
      <c r="Q44" s="90">
        <f>O44+P44</f>
        <v>0</v>
      </c>
      <c r="R44" s="80" t="str">
        <f>IFERROR(Q44/N44,"-")</f>
        <v>-</v>
      </c>
      <c r="S44" s="79"/>
      <c r="T44" s="79"/>
      <c r="U44" s="80" t="str">
        <f>IFERROR(T44/(Q44),"-")</f>
        <v>-</v>
      </c>
      <c r="V44" s="81" t="str">
        <f>IFERROR(K44/SUM(Q44:Q45),"-")</f>
        <v>-</v>
      </c>
      <c r="W44" s="82"/>
      <c r="X44" s="80" t="str">
        <f>IF(Q44=0,"-",W44/Q44)</f>
        <v>-</v>
      </c>
      <c r="Y44" s="181"/>
      <c r="Z44" s="182" t="str">
        <f>IFERROR(Y44/Q44,"-")</f>
        <v>-</v>
      </c>
      <c r="AA44" s="182" t="str">
        <f>IFERROR(Y44/W44,"-")</f>
        <v>-</v>
      </c>
      <c r="AB44" s="176">
        <f>SUM(Y44:Y45)-SUM(K44:K45)</f>
        <v>-120000</v>
      </c>
      <c r="AC44" s="83">
        <f>SUM(Y44:Y45)/SUM(K44:K45)</f>
        <v>0</v>
      </c>
      <c r="AD44" s="77"/>
      <c r="AE44" s="91"/>
      <c r="AF44" s="92" t="str">
        <f>IF(Q44=0,"",IF(AE44=0,"",(AE44/Q44)))</f>
        <v/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 t="str">
        <f>IF(Q44=0,"",IF(AN44=0,"",(AN44/Q44)))</f>
        <v/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 t="str">
        <f>IF(Q44=0,"",IF(AW44=0,"",(AW44/Q44)))</f>
        <v/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 t="str">
        <f>IF(Q44=0,"",IF(BF44=0,"",(BF44/Q44)))</f>
        <v/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 t="str">
        <f>IF(Q44=0,"",IF(BO44=0,"",(BO44/Q44)))</f>
        <v/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 t="str">
        <f>IF(Q44=0,"",IF(BX44=0,"",(BX44/Q44)))</f>
        <v/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 t="str">
        <f>IF(Q44=0,"",IF(CG44=0,"",(CG44/Q44)))</f>
        <v/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/>
      <c r="CQ44" s="138"/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149</v>
      </c>
      <c r="C45" s="184" t="s">
        <v>58</v>
      </c>
      <c r="D45" s="184"/>
      <c r="E45" s="184" t="s">
        <v>90</v>
      </c>
      <c r="F45" s="184" t="s">
        <v>84</v>
      </c>
      <c r="G45" s="184" t="s">
        <v>73</v>
      </c>
      <c r="H45" s="87"/>
      <c r="I45" s="87"/>
      <c r="J45" s="87" t="s">
        <v>75</v>
      </c>
      <c r="K45" s="176"/>
      <c r="L45" s="79"/>
      <c r="M45" s="79"/>
      <c r="N45" s="79"/>
      <c r="O45" s="88"/>
      <c r="P45" s="89"/>
      <c r="Q45" s="90">
        <f>O45+P45</f>
        <v>0</v>
      </c>
      <c r="R45" s="80" t="str">
        <f>IFERROR(Q45/N45,"-")</f>
        <v>-</v>
      </c>
      <c r="S45" s="79"/>
      <c r="T45" s="79"/>
      <c r="U45" s="80" t="str">
        <f>IFERROR(T45/(Q45),"-")</f>
        <v>-</v>
      </c>
      <c r="V45" s="81"/>
      <c r="W45" s="82"/>
      <c r="X45" s="80" t="str">
        <f>IF(Q45=0,"-",W45/Q45)</f>
        <v>-</v>
      </c>
      <c r="Y45" s="181"/>
      <c r="Z45" s="182" t="str">
        <f>IFERROR(Y45/Q45,"-")</f>
        <v>-</v>
      </c>
      <c r="AA45" s="182" t="str">
        <f>IFERROR(Y45/W45,"-")</f>
        <v>-</v>
      </c>
      <c r="AB45" s="176"/>
      <c r="AC45" s="83"/>
      <c r="AD45" s="77"/>
      <c r="AE45" s="91"/>
      <c r="AF45" s="92" t="str">
        <f>IF(Q45=0,"",IF(AE45=0,"",(AE45/Q45)))</f>
        <v/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 t="str">
        <f>IF(Q45=0,"",IF(AN45=0,"",(AN45/Q45)))</f>
        <v/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 t="str">
        <f>IF(Q45=0,"",IF(AW45=0,"",(AW45/Q45)))</f>
        <v/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 t="str">
        <f>IF(Q45=0,"",IF(BF45=0,"",(BF45/Q45)))</f>
        <v/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 t="str">
        <f>IF(Q45=0,"",IF(BO45=0,"",(BO45/Q45)))</f>
        <v/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/>
      <c r="BY45" s="124" t="str">
        <f>IF(Q45=0,"",IF(BX45=0,"",(BX45/Q45)))</f>
        <v/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 t="str">
        <f>IF(Q45=0,"",IF(CG45=0,"",(CG45/Q45)))</f>
        <v/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/>
      <c r="CQ45" s="138"/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</v>
      </c>
      <c r="B46" s="184" t="s">
        <v>150</v>
      </c>
      <c r="C46" s="184" t="s">
        <v>58</v>
      </c>
      <c r="D46" s="184"/>
      <c r="E46" s="184" t="s">
        <v>77</v>
      </c>
      <c r="F46" s="184" t="s">
        <v>78</v>
      </c>
      <c r="G46" s="184" t="s">
        <v>61</v>
      </c>
      <c r="H46" s="87" t="s">
        <v>66</v>
      </c>
      <c r="I46" s="87" t="s">
        <v>86</v>
      </c>
      <c r="J46" s="87" t="s">
        <v>75</v>
      </c>
      <c r="K46" s="176">
        <v>150000</v>
      </c>
      <c r="L46" s="79"/>
      <c r="M46" s="79"/>
      <c r="N46" s="79"/>
      <c r="O46" s="88"/>
      <c r="P46" s="89"/>
      <c r="Q46" s="90">
        <f>O46+P46</f>
        <v>0</v>
      </c>
      <c r="R46" s="80" t="str">
        <f>IFERROR(Q46/N46,"-")</f>
        <v>-</v>
      </c>
      <c r="S46" s="79"/>
      <c r="T46" s="79"/>
      <c r="U46" s="80" t="str">
        <f>IFERROR(T46/(Q46),"-")</f>
        <v>-</v>
      </c>
      <c r="V46" s="81" t="str">
        <f>IFERROR(K46/SUM(Q46:Q47),"-")</f>
        <v>-</v>
      </c>
      <c r="W46" s="82"/>
      <c r="X46" s="80" t="str">
        <f>IF(Q46=0,"-",W46/Q46)</f>
        <v>-</v>
      </c>
      <c r="Y46" s="181"/>
      <c r="Z46" s="182" t="str">
        <f>IFERROR(Y46/Q46,"-")</f>
        <v>-</v>
      </c>
      <c r="AA46" s="182" t="str">
        <f>IFERROR(Y46/W46,"-")</f>
        <v>-</v>
      </c>
      <c r="AB46" s="176">
        <f>SUM(Y46:Y47)-SUM(K46:K47)</f>
        <v>-150000</v>
      </c>
      <c r="AC46" s="83">
        <f>SUM(Y46:Y47)/SUM(K46:K47)</f>
        <v>0</v>
      </c>
      <c r="AD46" s="77"/>
      <c r="AE46" s="91"/>
      <c r="AF46" s="92" t="str">
        <f>IF(Q46=0,"",IF(AE46=0,"",(AE46/Q46)))</f>
        <v/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 t="str">
        <f>IF(Q46=0,"",IF(AN46=0,"",(AN46/Q46)))</f>
        <v/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 t="str">
        <f>IF(Q46=0,"",IF(AW46=0,"",(AW46/Q46)))</f>
        <v/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 t="str">
        <f>IF(Q46=0,"",IF(BF46=0,"",(BF46/Q46)))</f>
        <v/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 t="str">
        <f>IF(Q46=0,"",IF(BO46=0,"",(BO46/Q46)))</f>
        <v/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 t="str">
        <f>IF(Q46=0,"",IF(BX46=0,"",(BX46/Q46)))</f>
        <v/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 t="str">
        <f>IF(Q46=0,"",IF(CG46=0,"",(CG46/Q46)))</f>
        <v/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/>
      <c r="CQ46" s="138"/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151</v>
      </c>
      <c r="C47" s="184" t="s">
        <v>58</v>
      </c>
      <c r="D47" s="184"/>
      <c r="E47" s="184" t="s">
        <v>77</v>
      </c>
      <c r="F47" s="184" t="s">
        <v>78</v>
      </c>
      <c r="G47" s="184" t="s">
        <v>73</v>
      </c>
      <c r="H47" s="87"/>
      <c r="I47" s="87"/>
      <c r="J47" s="87" t="s">
        <v>75</v>
      </c>
      <c r="K47" s="176"/>
      <c r="L47" s="79"/>
      <c r="M47" s="79"/>
      <c r="N47" s="79"/>
      <c r="O47" s="88"/>
      <c r="P47" s="89"/>
      <c r="Q47" s="90">
        <f>O47+P47</f>
        <v>0</v>
      </c>
      <c r="R47" s="80" t="str">
        <f>IFERROR(Q47/N47,"-")</f>
        <v>-</v>
      </c>
      <c r="S47" s="79"/>
      <c r="T47" s="79"/>
      <c r="U47" s="80" t="str">
        <f>IFERROR(T47/(Q47),"-")</f>
        <v>-</v>
      </c>
      <c r="V47" s="81"/>
      <c r="W47" s="82"/>
      <c r="X47" s="80" t="str">
        <f>IF(Q47=0,"-",W47/Q47)</f>
        <v>-</v>
      </c>
      <c r="Y47" s="181"/>
      <c r="Z47" s="182" t="str">
        <f>IFERROR(Y47/Q47,"-")</f>
        <v>-</v>
      </c>
      <c r="AA47" s="182" t="str">
        <f>IFERROR(Y47/W47,"-")</f>
        <v>-</v>
      </c>
      <c r="AB47" s="176"/>
      <c r="AC47" s="83"/>
      <c r="AD47" s="77"/>
      <c r="AE47" s="91"/>
      <c r="AF47" s="92" t="str">
        <f>IF(Q47=0,"",IF(AE47=0,"",(AE47/Q47)))</f>
        <v/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 t="str">
        <f>IF(Q47=0,"",IF(AN47=0,"",(AN47/Q47)))</f>
        <v/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 t="str">
        <f>IF(Q47=0,"",IF(AW47=0,"",(AW47/Q47)))</f>
        <v/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 t="str">
        <f>IF(Q47=0,"",IF(BF47=0,"",(BF47/Q47)))</f>
        <v/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 t="str">
        <f>IF(Q47=0,"",IF(BO47=0,"",(BO47/Q47)))</f>
        <v/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 t="str">
        <f>IF(Q47=0,"",IF(BX47=0,"",(BX47/Q47)))</f>
        <v/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 t="str">
        <f>IF(Q47=0,"",IF(CG47=0,"",(CG47/Q47)))</f>
        <v/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/>
      <c r="CQ47" s="138"/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</v>
      </c>
      <c r="B48" s="184" t="s">
        <v>152</v>
      </c>
      <c r="C48" s="184" t="s">
        <v>58</v>
      </c>
      <c r="D48" s="184"/>
      <c r="E48" s="184" t="s">
        <v>77</v>
      </c>
      <c r="F48" s="184" t="s">
        <v>84</v>
      </c>
      <c r="G48" s="184" t="s">
        <v>61</v>
      </c>
      <c r="H48" s="87" t="s">
        <v>95</v>
      </c>
      <c r="I48" s="87" t="s">
        <v>86</v>
      </c>
      <c r="J48" s="186" t="s">
        <v>87</v>
      </c>
      <c r="K48" s="176">
        <v>300000</v>
      </c>
      <c r="L48" s="79"/>
      <c r="M48" s="79"/>
      <c r="N48" s="79"/>
      <c r="O48" s="88"/>
      <c r="P48" s="89"/>
      <c r="Q48" s="90">
        <f>O48+P48</f>
        <v>0</v>
      </c>
      <c r="R48" s="80" t="str">
        <f>IFERROR(Q48/N48,"-")</f>
        <v>-</v>
      </c>
      <c r="S48" s="79"/>
      <c r="T48" s="79"/>
      <c r="U48" s="80" t="str">
        <f>IFERROR(T48/(Q48),"-")</f>
        <v>-</v>
      </c>
      <c r="V48" s="81" t="str">
        <f>IFERROR(K48/SUM(Q48:Q49),"-")</f>
        <v>-</v>
      </c>
      <c r="W48" s="82"/>
      <c r="X48" s="80" t="str">
        <f>IF(Q48=0,"-",W48/Q48)</f>
        <v>-</v>
      </c>
      <c r="Y48" s="181"/>
      <c r="Z48" s="182" t="str">
        <f>IFERROR(Y48/Q48,"-")</f>
        <v>-</v>
      </c>
      <c r="AA48" s="182" t="str">
        <f>IFERROR(Y48/W48,"-")</f>
        <v>-</v>
      </c>
      <c r="AB48" s="176">
        <f>SUM(Y48:Y49)-SUM(K48:K49)</f>
        <v>-300000</v>
      </c>
      <c r="AC48" s="83">
        <f>SUM(Y48:Y49)/SUM(K48:K49)</f>
        <v>0</v>
      </c>
      <c r="AD48" s="77"/>
      <c r="AE48" s="91"/>
      <c r="AF48" s="92" t="str">
        <f>IF(Q48=0,"",IF(AE48=0,"",(AE48/Q48)))</f>
        <v/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 t="str">
        <f>IF(Q48=0,"",IF(AN48=0,"",(AN48/Q48)))</f>
        <v/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 t="str">
        <f>IF(Q48=0,"",IF(AW48=0,"",(AW48/Q48)))</f>
        <v/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 t="str">
        <f>IF(Q48=0,"",IF(BF48=0,"",(BF48/Q48)))</f>
        <v/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 t="str">
        <f>IF(Q48=0,"",IF(BO48=0,"",(BO48/Q48)))</f>
        <v/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 t="str">
        <f>IF(Q48=0,"",IF(BX48=0,"",(BX48/Q48)))</f>
        <v/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 t="str">
        <f>IF(Q48=0,"",IF(CG48=0,"",(CG48/Q48)))</f>
        <v/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/>
      <c r="CQ48" s="138"/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153</v>
      </c>
      <c r="C49" s="184" t="s">
        <v>58</v>
      </c>
      <c r="D49" s="184"/>
      <c r="E49" s="184" t="s">
        <v>77</v>
      </c>
      <c r="F49" s="184" t="s">
        <v>84</v>
      </c>
      <c r="G49" s="184" t="s">
        <v>73</v>
      </c>
      <c r="H49" s="87"/>
      <c r="I49" s="87"/>
      <c r="J49" s="87" t="s">
        <v>75</v>
      </c>
      <c r="K49" s="176"/>
      <c r="L49" s="79"/>
      <c r="M49" s="79"/>
      <c r="N49" s="79"/>
      <c r="O49" s="88"/>
      <c r="P49" s="89"/>
      <c r="Q49" s="90">
        <f>O49+P49</f>
        <v>0</v>
      </c>
      <c r="R49" s="80" t="str">
        <f>IFERROR(Q49/N49,"-")</f>
        <v>-</v>
      </c>
      <c r="S49" s="79"/>
      <c r="T49" s="79"/>
      <c r="U49" s="80" t="str">
        <f>IFERROR(T49/(Q49),"-")</f>
        <v>-</v>
      </c>
      <c r="V49" s="81"/>
      <c r="W49" s="82"/>
      <c r="X49" s="80" t="str">
        <f>IF(Q49=0,"-",W49/Q49)</f>
        <v>-</v>
      </c>
      <c r="Y49" s="181"/>
      <c r="Z49" s="182" t="str">
        <f>IFERROR(Y49/Q49,"-")</f>
        <v>-</v>
      </c>
      <c r="AA49" s="182" t="str">
        <f>IFERROR(Y49/W49,"-")</f>
        <v>-</v>
      </c>
      <c r="AB49" s="176"/>
      <c r="AC49" s="83"/>
      <c r="AD49" s="77"/>
      <c r="AE49" s="91"/>
      <c r="AF49" s="92" t="str">
        <f>IF(Q49=0,"",IF(AE49=0,"",(AE49/Q49)))</f>
        <v/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 t="str">
        <f>IF(Q49=0,"",IF(AN49=0,"",(AN49/Q49)))</f>
        <v/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 t="str">
        <f>IF(Q49=0,"",IF(AW49=0,"",(AW49/Q49)))</f>
        <v/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 t="str">
        <f>IF(Q49=0,"",IF(BF49=0,"",(BF49/Q49)))</f>
        <v/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 t="str">
        <f>IF(Q49=0,"",IF(BO49=0,"",(BO49/Q49)))</f>
        <v/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 t="str">
        <f>IF(Q49=0,"",IF(BX49=0,"",(BX49/Q49)))</f>
        <v/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 t="str">
        <f>IF(Q49=0,"",IF(CG49=0,"",(CG49/Q49)))</f>
        <v/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/>
      <c r="CQ49" s="138"/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</v>
      </c>
      <c r="B50" s="184" t="s">
        <v>154</v>
      </c>
      <c r="C50" s="184" t="s">
        <v>58</v>
      </c>
      <c r="D50" s="184"/>
      <c r="E50" s="184" t="s">
        <v>90</v>
      </c>
      <c r="F50" s="184" t="s">
        <v>78</v>
      </c>
      <c r="G50" s="184" t="s">
        <v>61</v>
      </c>
      <c r="H50" s="87" t="s">
        <v>100</v>
      </c>
      <c r="I50" s="87" t="s">
        <v>86</v>
      </c>
      <c r="J50" s="186" t="s">
        <v>155</v>
      </c>
      <c r="K50" s="176">
        <v>130000</v>
      </c>
      <c r="L50" s="79"/>
      <c r="M50" s="79"/>
      <c r="N50" s="79"/>
      <c r="O50" s="88"/>
      <c r="P50" s="89"/>
      <c r="Q50" s="90">
        <f>O50+P50</f>
        <v>0</v>
      </c>
      <c r="R50" s="80" t="str">
        <f>IFERROR(Q50/N50,"-")</f>
        <v>-</v>
      </c>
      <c r="S50" s="79"/>
      <c r="T50" s="79"/>
      <c r="U50" s="80" t="str">
        <f>IFERROR(T50/(Q50),"-")</f>
        <v>-</v>
      </c>
      <c r="V50" s="81" t="str">
        <f>IFERROR(K50/SUM(Q50:Q51),"-")</f>
        <v>-</v>
      </c>
      <c r="W50" s="82"/>
      <c r="X50" s="80" t="str">
        <f>IF(Q50=0,"-",W50/Q50)</f>
        <v>-</v>
      </c>
      <c r="Y50" s="181"/>
      <c r="Z50" s="182" t="str">
        <f>IFERROR(Y50/Q50,"-")</f>
        <v>-</v>
      </c>
      <c r="AA50" s="182" t="str">
        <f>IFERROR(Y50/W50,"-")</f>
        <v>-</v>
      </c>
      <c r="AB50" s="176">
        <f>SUM(Y50:Y51)-SUM(K50:K51)</f>
        <v>-130000</v>
      </c>
      <c r="AC50" s="83">
        <f>SUM(Y50:Y51)/SUM(K50:K51)</f>
        <v>0</v>
      </c>
      <c r="AD50" s="77"/>
      <c r="AE50" s="91"/>
      <c r="AF50" s="92" t="str">
        <f>IF(Q50=0,"",IF(AE50=0,"",(AE50/Q50)))</f>
        <v/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 t="str">
        <f>IF(Q50=0,"",IF(AN50=0,"",(AN50/Q50)))</f>
        <v/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 t="str">
        <f>IF(Q50=0,"",IF(AW50=0,"",(AW50/Q50)))</f>
        <v/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 t="str">
        <f>IF(Q50=0,"",IF(BF50=0,"",(BF50/Q50)))</f>
        <v/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/>
      <c r="BP50" s="117" t="str">
        <f>IF(Q50=0,"",IF(BO50=0,"",(BO50/Q50)))</f>
        <v/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/>
      <c r="BY50" s="124" t="str">
        <f>IF(Q50=0,"",IF(BX50=0,"",(BX50/Q50)))</f>
        <v/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 t="str">
        <f>IF(Q50=0,"",IF(CG50=0,"",(CG50/Q50)))</f>
        <v/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/>
      <c r="CQ50" s="138"/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156</v>
      </c>
      <c r="C51" s="184" t="s">
        <v>58</v>
      </c>
      <c r="D51" s="184"/>
      <c r="E51" s="184" t="s">
        <v>90</v>
      </c>
      <c r="F51" s="184" t="s">
        <v>78</v>
      </c>
      <c r="G51" s="184" t="s">
        <v>73</v>
      </c>
      <c r="H51" s="87"/>
      <c r="I51" s="87"/>
      <c r="J51" s="87" t="s">
        <v>75</v>
      </c>
      <c r="K51" s="176"/>
      <c r="L51" s="79"/>
      <c r="M51" s="79"/>
      <c r="N51" s="79"/>
      <c r="O51" s="88"/>
      <c r="P51" s="89"/>
      <c r="Q51" s="90">
        <f>O51+P51</f>
        <v>0</v>
      </c>
      <c r="R51" s="80" t="str">
        <f>IFERROR(Q51/N51,"-")</f>
        <v>-</v>
      </c>
      <c r="S51" s="79"/>
      <c r="T51" s="79"/>
      <c r="U51" s="80" t="str">
        <f>IFERROR(T51/(Q51),"-")</f>
        <v>-</v>
      </c>
      <c r="V51" s="81"/>
      <c r="W51" s="82"/>
      <c r="X51" s="80" t="str">
        <f>IF(Q51=0,"-",W51/Q51)</f>
        <v>-</v>
      </c>
      <c r="Y51" s="181"/>
      <c r="Z51" s="182" t="str">
        <f>IFERROR(Y51/Q51,"-")</f>
        <v>-</v>
      </c>
      <c r="AA51" s="182" t="str">
        <f>IFERROR(Y51/W51,"-")</f>
        <v>-</v>
      </c>
      <c r="AB51" s="176"/>
      <c r="AC51" s="83"/>
      <c r="AD51" s="77"/>
      <c r="AE51" s="91"/>
      <c r="AF51" s="92" t="str">
        <f>IF(Q51=0,"",IF(AE51=0,"",(AE51/Q51)))</f>
        <v/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 t="str">
        <f>IF(Q51=0,"",IF(AN51=0,"",(AN51/Q51)))</f>
        <v/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 t="str">
        <f>IF(Q51=0,"",IF(AW51=0,"",(AW51/Q51)))</f>
        <v/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 t="str">
        <f>IF(Q51=0,"",IF(BF51=0,"",(BF51/Q51)))</f>
        <v/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/>
      <c r="BP51" s="117" t="str">
        <f>IF(Q51=0,"",IF(BO51=0,"",(BO51/Q51)))</f>
        <v/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/>
      <c r="BY51" s="124" t="str">
        <f>IF(Q51=0,"",IF(BX51=0,"",(BX51/Q51)))</f>
        <v/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 t="str">
        <f>IF(Q51=0,"",IF(CG51=0,"",(CG51/Q51)))</f>
        <v/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/>
      <c r="CQ51" s="138"/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</v>
      </c>
      <c r="B52" s="184" t="s">
        <v>157</v>
      </c>
      <c r="C52" s="184" t="s">
        <v>58</v>
      </c>
      <c r="D52" s="184"/>
      <c r="E52" s="184" t="s">
        <v>90</v>
      </c>
      <c r="F52" s="184" t="s">
        <v>158</v>
      </c>
      <c r="G52" s="184" t="s">
        <v>61</v>
      </c>
      <c r="H52" s="87" t="s">
        <v>159</v>
      </c>
      <c r="I52" s="87" t="s">
        <v>86</v>
      </c>
      <c r="J52" s="185" t="s">
        <v>64</v>
      </c>
      <c r="K52" s="176">
        <v>80000</v>
      </c>
      <c r="L52" s="79"/>
      <c r="M52" s="79"/>
      <c r="N52" s="79"/>
      <c r="O52" s="88"/>
      <c r="P52" s="89"/>
      <c r="Q52" s="90">
        <f>O52+P52</f>
        <v>0</v>
      </c>
      <c r="R52" s="80" t="str">
        <f>IFERROR(Q52/N52,"-")</f>
        <v>-</v>
      </c>
      <c r="S52" s="79"/>
      <c r="T52" s="79"/>
      <c r="U52" s="80" t="str">
        <f>IFERROR(T52/(Q52),"-")</f>
        <v>-</v>
      </c>
      <c r="V52" s="81" t="str">
        <f>IFERROR(K52/SUM(Q52:Q53),"-")</f>
        <v>-</v>
      </c>
      <c r="W52" s="82"/>
      <c r="X52" s="80" t="str">
        <f>IF(Q52=0,"-",W52/Q52)</f>
        <v>-</v>
      </c>
      <c r="Y52" s="181"/>
      <c r="Z52" s="182" t="str">
        <f>IFERROR(Y52/Q52,"-")</f>
        <v>-</v>
      </c>
      <c r="AA52" s="182" t="str">
        <f>IFERROR(Y52/W52,"-")</f>
        <v>-</v>
      </c>
      <c r="AB52" s="176">
        <f>SUM(Y52:Y53)-SUM(K52:K53)</f>
        <v>-80000</v>
      </c>
      <c r="AC52" s="83">
        <f>SUM(Y52:Y53)/SUM(K52:K53)</f>
        <v>0</v>
      </c>
      <c r="AD52" s="77"/>
      <c r="AE52" s="91"/>
      <c r="AF52" s="92" t="str">
        <f>IF(Q52=0,"",IF(AE52=0,"",(AE52/Q52)))</f>
        <v/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 t="str">
        <f>IF(Q52=0,"",IF(AN52=0,"",(AN52/Q52)))</f>
        <v/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 t="str">
        <f>IF(Q52=0,"",IF(AW52=0,"",(AW52/Q52)))</f>
        <v/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 t="str">
        <f>IF(Q52=0,"",IF(BF52=0,"",(BF52/Q52)))</f>
        <v/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 t="str">
        <f>IF(Q52=0,"",IF(BO52=0,"",(BO52/Q52)))</f>
        <v/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 t="str">
        <f>IF(Q52=0,"",IF(BX52=0,"",(BX52/Q52)))</f>
        <v/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 t="str">
        <f>IF(Q52=0,"",IF(CG52=0,"",(CG52/Q52)))</f>
        <v/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/>
      <c r="CQ52" s="138"/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160</v>
      </c>
      <c r="C53" s="184" t="s">
        <v>58</v>
      </c>
      <c r="D53" s="184"/>
      <c r="E53" s="184" t="s">
        <v>90</v>
      </c>
      <c r="F53" s="184" t="s">
        <v>158</v>
      </c>
      <c r="G53" s="184" t="s">
        <v>73</v>
      </c>
      <c r="H53" s="87"/>
      <c r="I53" s="87"/>
      <c r="J53" s="87" t="s">
        <v>75</v>
      </c>
      <c r="K53" s="176"/>
      <c r="L53" s="79"/>
      <c r="M53" s="79"/>
      <c r="N53" s="79"/>
      <c r="O53" s="88"/>
      <c r="P53" s="89"/>
      <c r="Q53" s="90">
        <f>O53+P53</f>
        <v>0</v>
      </c>
      <c r="R53" s="80" t="str">
        <f>IFERROR(Q53/N53,"-")</f>
        <v>-</v>
      </c>
      <c r="S53" s="79"/>
      <c r="T53" s="79"/>
      <c r="U53" s="80" t="str">
        <f>IFERROR(T53/(Q53),"-")</f>
        <v>-</v>
      </c>
      <c r="V53" s="81"/>
      <c r="W53" s="82"/>
      <c r="X53" s="80" t="str">
        <f>IF(Q53=0,"-",W53/Q53)</f>
        <v>-</v>
      </c>
      <c r="Y53" s="181"/>
      <c r="Z53" s="182" t="str">
        <f>IFERROR(Y53/Q53,"-")</f>
        <v>-</v>
      </c>
      <c r="AA53" s="182" t="str">
        <f>IFERROR(Y53/W53,"-")</f>
        <v>-</v>
      </c>
      <c r="AB53" s="176"/>
      <c r="AC53" s="83"/>
      <c r="AD53" s="77"/>
      <c r="AE53" s="91"/>
      <c r="AF53" s="92" t="str">
        <f>IF(Q53=0,"",IF(AE53=0,"",(AE53/Q53)))</f>
        <v/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 t="str">
        <f>IF(Q53=0,"",IF(AN53=0,"",(AN53/Q53)))</f>
        <v/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 t="str">
        <f>IF(Q53=0,"",IF(AW53=0,"",(AW53/Q53)))</f>
        <v/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 t="str">
        <f>IF(Q53=0,"",IF(BF53=0,"",(BF53/Q53)))</f>
        <v/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 t="str">
        <f>IF(Q53=0,"",IF(BO53=0,"",(BO53/Q53)))</f>
        <v/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 t="str">
        <f>IF(Q53=0,"",IF(BX53=0,"",(BX53/Q53)))</f>
        <v/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 t="str">
        <f>IF(Q53=0,"",IF(CG53=0,"",(CG53/Q53)))</f>
        <v/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/>
      <c r="CQ53" s="138"/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</v>
      </c>
      <c r="B54" s="184" t="s">
        <v>161</v>
      </c>
      <c r="C54" s="184" t="s">
        <v>58</v>
      </c>
      <c r="D54" s="184"/>
      <c r="E54" s="184" t="s">
        <v>73</v>
      </c>
      <c r="F54" s="184" t="s">
        <v>78</v>
      </c>
      <c r="G54" s="184" t="s">
        <v>61</v>
      </c>
      <c r="H54" s="87" t="s">
        <v>104</v>
      </c>
      <c r="I54" s="87" t="s">
        <v>162</v>
      </c>
      <c r="J54" s="186" t="s">
        <v>87</v>
      </c>
      <c r="K54" s="176">
        <v>50000</v>
      </c>
      <c r="L54" s="79"/>
      <c r="M54" s="79"/>
      <c r="N54" s="79"/>
      <c r="O54" s="88"/>
      <c r="P54" s="89"/>
      <c r="Q54" s="90">
        <f>O54+P54</f>
        <v>0</v>
      </c>
      <c r="R54" s="80" t="str">
        <f>IFERROR(Q54/N54,"-")</f>
        <v>-</v>
      </c>
      <c r="S54" s="79"/>
      <c r="T54" s="79"/>
      <c r="U54" s="80" t="str">
        <f>IFERROR(T54/(Q54),"-")</f>
        <v>-</v>
      </c>
      <c r="V54" s="81" t="str">
        <f>IFERROR(K54/SUM(Q54:Q55),"-")</f>
        <v>-</v>
      </c>
      <c r="W54" s="82"/>
      <c r="X54" s="80" t="str">
        <f>IF(Q54=0,"-",W54/Q54)</f>
        <v>-</v>
      </c>
      <c r="Y54" s="181"/>
      <c r="Z54" s="182" t="str">
        <f>IFERROR(Y54/Q54,"-")</f>
        <v>-</v>
      </c>
      <c r="AA54" s="182" t="str">
        <f>IFERROR(Y54/W54,"-")</f>
        <v>-</v>
      </c>
      <c r="AB54" s="176">
        <f>SUM(Y54:Y55)-SUM(K54:K55)</f>
        <v>-50000</v>
      </c>
      <c r="AC54" s="83">
        <f>SUM(Y54:Y55)/SUM(K54:K55)</f>
        <v>0</v>
      </c>
      <c r="AD54" s="77"/>
      <c r="AE54" s="91"/>
      <c r="AF54" s="92" t="str">
        <f>IF(Q54=0,"",IF(AE54=0,"",(AE54/Q54)))</f>
        <v/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 t="str">
        <f>IF(Q54=0,"",IF(AN54=0,"",(AN54/Q54)))</f>
        <v/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 t="str">
        <f>IF(Q54=0,"",IF(AW54=0,"",(AW54/Q54)))</f>
        <v/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 t="str">
        <f>IF(Q54=0,"",IF(BF54=0,"",(BF54/Q54)))</f>
        <v/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/>
      <c r="BP54" s="117" t="str">
        <f>IF(Q54=0,"",IF(BO54=0,"",(BO54/Q54)))</f>
        <v/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 t="str">
        <f>IF(Q54=0,"",IF(BX54=0,"",(BX54/Q54)))</f>
        <v/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 t="str">
        <f>IF(Q54=0,"",IF(CG54=0,"",(CG54/Q54)))</f>
        <v/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/>
      <c r="CQ54" s="138"/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163</v>
      </c>
      <c r="C55" s="184" t="s">
        <v>58</v>
      </c>
      <c r="D55" s="184"/>
      <c r="E55" s="184" t="s">
        <v>73</v>
      </c>
      <c r="F55" s="184" t="s">
        <v>78</v>
      </c>
      <c r="G55" s="184" t="s">
        <v>73</v>
      </c>
      <c r="H55" s="87"/>
      <c r="I55" s="87"/>
      <c r="J55" s="87" t="s">
        <v>75</v>
      </c>
      <c r="K55" s="176"/>
      <c r="L55" s="79"/>
      <c r="M55" s="79"/>
      <c r="N55" s="79"/>
      <c r="O55" s="88"/>
      <c r="P55" s="89"/>
      <c r="Q55" s="90">
        <f>O55+P55</f>
        <v>0</v>
      </c>
      <c r="R55" s="80" t="str">
        <f>IFERROR(Q55/N55,"-")</f>
        <v>-</v>
      </c>
      <c r="S55" s="79"/>
      <c r="T55" s="79"/>
      <c r="U55" s="80" t="str">
        <f>IFERROR(T55/(Q55),"-")</f>
        <v>-</v>
      </c>
      <c r="V55" s="81"/>
      <c r="W55" s="82"/>
      <c r="X55" s="80" t="str">
        <f>IF(Q55=0,"-",W55/Q55)</f>
        <v>-</v>
      </c>
      <c r="Y55" s="181"/>
      <c r="Z55" s="182" t="str">
        <f>IFERROR(Y55/Q55,"-")</f>
        <v>-</v>
      </c>
      <c r="AA55" s="182" t="str">
        <f>IFERROR(Y55/W55,"-")</f>
        <v>-</v>
      </c>
      <c r="AB55" s="176"/>
      <c r="AC55" s="83"/>
      <c r="AD55" s="77"/>
      <c r="AE55" s="91"/>
      <c r="AF55" s="92" t="str">
        <f>IF(Q55=0,"",IF(AE55=0,"",(AE55/Q55)))</f>
        <v/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 t="str">
        <f>IF(Q55=0,"",IF(AN55=0,"",(AN55/Q55)))</f>
        <v/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 t="str">
        <f>IF(Q55=0,"",IF(AW55=0,"",(AW55/Q55)))</f>
        <v/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 t="str">
        <f>IF(Q55=0,"",IF(BF55=0,"",(BF55/Q55)))</f>
        <v/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 t="str">
        <f>IF(Q55=0,"",IF(BO55=0,"",(BO55/Q55)))</f>
        <v/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 t="str">
        <f>IF(Q55=0,"",IF(BX55=0,"",(BX55/Q55)))</f>
        <v/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 t="str">
        <f>IF(Q55=0,"",IF(CG55=0,"",(CG55/Q55)))</f>
        <v/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/>
      <c r="CQ55" s="138"/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</v>
      </c>
      <c r="B56" s="184" t="s">
        <v>164</v>
      </c>
      <c r="C56" s="184" t="s">
        <v>58</v>
      </c>
      <c r="D56" s="184"/>
      <c r="E56" s="184" t="s">
        <v>73</v>
      </c>
      <c r="F56" s="184" t="s">
        <v>84</v>
      </c>
      <c r="G56" s="184" t="s">
        <v>61</v>
      </c>
      <c r="H56" s="87" t="s">
        <v>104</v>
      </c>
      <c r="I56" s="87" t="s">
        <v>162</v>
      </c>
      <c r="J56" s="186" t="s">
        <v>81</v>
      </c>
      <c r="K56" s="176">
        <v>50000</v>
      </c>
      <c r="L56" s="79"/>
      <c r="M56" s="79"/>
      <c r="N56" s="79"/>
      <c r="O56" s="88"/>
      <c r="P56" s="89"/>
      <c r="Q56" s="90">
        <f>O56+P56</f>
        <v>0</v>
      </c>
      <c r="R56" s="80" t="str">
        <f>IFERROR(Q56/N56,"-")</f>
        <v>-</v>
      </c>
      <c r="S56" s="79"/>
      <c r="T56" s="79"/>
      <c r="U56" s="80" t="str">
        <f>IFERROR(T56/(Q56),"-")</f>
        <v>-</v>
      </c>
      <c r="V56" s="81" t="str">
        <f>IFERROR(K56/SUM(Q56:Q57),"-")</f>
        <v>-</v>
      </c>
      <c r="W56" s="82"/>
      <c r="X56" s="80" t="str">
        <f>IF(Q56=0,"-",W56/Q56)</f>
        <v>-</v>
      </c>
      <c r="Y56" s="181"/>
      <c r="Z56" s="182" t="str">
        <f>IFERROR(Y56/Q56,"-")</f>
        <v>-</v>
      </c>
      <c r="AA56" s="182" t="str">
        <f>IFERROR(Y56/W56,"-")</f>
        <v>-</v>
      </c>
      <c r="AB56" s="176">
        <f>SUM(Y56:Y57)-SUM(K56:K57)</f>
        <v>-50000</v>
      </c>
      <c r="AC56" s="83">
        <f>SUM(Y56:Y57)/SUM(K56:K57)</f>
        <v>0</v>
      </c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/>
      <c r="CQ56" s="138"/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165</v>
      </c>
      <c r="C57" s="184" t="s">
        <v>58</v>
      </c>
      <c r="D57" s="184"/>
      <c r="E57" s="184" t="s">
        <v>73</v>
      </c>
      <c r="F57" s="184" t="s">
        <v>84</v>
      </c>
      <c r="G57" s="184" t="s">
        <v>73</v>
      </c>
      <c r="H57" s="87"/>
      <c r="I57" s="87"/>
      <c r="J57" s="87" t="s">
        <v>75</v>
      </c>
      <c r="K57" s="176"/>
      <c r="L57" s="79"/>
      <c r="M57" s="79"/>
      <c r="N57" s="79"/>
      <c r="O57" s="88"/>
      <c r="P57" s="89"/>
      <c r="Q57" s="90">
        <f>O57+P57</f>
        <v>0</v>
      </c>
      <c r="R57" s="80" t="str">
        <f>IFERROR(Q57/N57,"-")</f>
        <v>-</v>
      </c>
      <c r="S57" s="79"/>
      <c r="T57" s="79"/>
      <c r="U57" s="80" t="str">
        <f>IFERROR(T57/(Q57),"-")</f>
        <v>-</v>
      </c>
      <c r="V57" s="81"/>
      <c r="W57" s="82"/>
      <c r="X57" s="80" t="str">
        <f>IF(Q57=0,"-",W57/Q57)</f>
        <v>-</v>
      </c>
      <c r="Y57" s="181"/>
      <c r="Z57" s="182" t="str">
        <f>IFERROR(Y57/Q57,"-")</f>
        <v>-</v>
      </c>
      <c r="AA57" s="182" t="str">
        <f>IFERROR(Y57/W57,"-")</f>
        <v>-</v>
      </c>
      <c r="AB57" s="176"/>
      <c r="AC57" s="83"/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/>
      <c r="CQ57" s="138"/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166</v>
      </c>
      <c r="C58" s="184" t="s">
        <v>58</v>
      </c>
      <c r="D58" s="184"/>
      <c r="E58" s="184" t="s">
        <v>167</v>
      </c>
      <c r="F58" s="184" t="s">
        <v>140</v>
      </c>
      <c r="G58" s="184" t="s">
        <v>61</v>
      </c>
      <c r="H58" s="87" t="s">
        <v>118</v>
      </c>
      <c r="I58" s="87" t="s">
        <v>168</v>
      </c>
      <c r="J58" s="185" t="s">
        <v>169</v>
      </c>
      <c r="K58" s="176">
        <v>125000</v>
      </c>
      <c r="L58" s="79"/>
      <c r="M58" s="79"/>
      <c r="N58" s="79"/>
      <c r="O58" s="88"/>
      <c r="P58" s="89"/>
      <c r="Q58" s="90">
        <f>O58+P58</f>
        <v>0</v>
      </c>
      <c r="R58" s="80" t="str">
        <f>IFERROR(Q58/N58,"-")</f>
        <v>-</v>
      </c>
      <c r="S58" s="79"/>
      <c r="T58" s="79"/>
      <c r="U58" s="80" t="str">
        <f>IFERROR(T58/(Q58),"-")</f>
        <v>-</v>
      </c>
      <c r="V58" s="81" t="str">
        <f>IFERROR(K58/SUM(Q58:Q63),"-")</f>
        <v>-</v>
      </c>
      <c r="W58" s="82"/>
      <c r="X58" s="80" t="str">
        <f>IF(Q58=0,"-",W58/Q58)</f>
        <v>-</v>
      </c>
      <c r="Y58" s="181"/>
      <c r="Z58" s="182" t="str">
        <f>IFERROR(Y58/Q58,"-")</f>
        <v>-</v>
      </c>
      <c r="AA58" s="182" t="str">
        <f>IFERROR(Y58/W58,"-")</f>
        <v>-</v>
      </c>
      <c r="AB58" s="176">
        <f>SUM(Y58:Y63)-SUM(K58:K63)</f>
        <v>-125000</v>
      </c>
      <c r="AC58" s="83">
        <f>SUM(Y58:Y63)/SUM(K58:K63)</f>
        <v>0</v>
      </c>
      <c r="AD58" s="77"/>
      <c r="AE58" s="91"/>
      <c r="AF58" s="92" t="str">
        <f>IF(Q58=0,"",IF(AE58=0,"",(AE58/Q58)))</f>
        <v/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 t="str">
        <f>IF(Q58=0,"",IF(AN58=0,"",(AN58/Q58)))</f>
        <v/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 t="str">
        <f>IF(Q58=0,"",IF(AW58=0,"",(AW58/Q58)))</f>
        <v/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 t="str">
        <f>IF(Q58=0,"",IF(BF58=0,"",(BF58/Q58)))</f>
        <v/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 t="str">
        <f>IF(Q58=0,"",IF(BO58=0,"",(BO58/Q58)))</f>
        <v/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 t="str">
        <f>IF(Q58=0,"",IF(BX58=0,"",(BX58/Q58)))</f>
        <v/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 t="str">
        <f>IF(Q58=0,"",IF(CG58=0,"",(CG58/Q58)))</f>
        <v/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/>
      <c r="CQ58" s="138"/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170</v>
      </c>
      <c r="C59" s="184" t="s">
        <v>58</v>
      </c>
      <c r="D59" s="184"/>
      <c r="E59" s="184" t="s">
        <v>171</v>
      </c>
      <c r="F59" s="184" t="s">
        <v>172</v>
      </c>
      <c r="G59" s="184" t="s">
        <v>61</v>
      </c>
      <c r="H59" s="87" t="s">
        <v>118</v>
      </c>
      <c r="I59" s="87" t="s">
        <v>168</v>
      </c>
      <c r="J59" s="186" t="s">
        <v>81</v>
      </c>
      <c r="K59" s="176"/>
      <c r="L59" s="79"/>
      <c r="M59" s="79"/>
      <c r="N59" s="79"/>
      <c r="O59" s="88"/>
      <c r="P59" s="89"/>
      <c r="Q59" s="90">
        <f>O59+P59</f>
        <v>0</v>
      </c>
      <c r="R59" s="80" t="str">
        <f>IFERROR(Q59/N59,"-")</f>
        <v>-</v>
      </c>
      <c r="S59" s="79"/>
      <c r="T59" s="79"/>
      <c r="U59" s="80" t="str">
        <f>IFERROR(T59/(Q59),"-")</f>
        <v>-</v>
      </c>
      <c r="V59" s="81"/>
      <c r="W59" s="82"/>
      <c r="X59" s="80" t="str">
        <f>IF(Q59=0,"-",W59/Q59)</f>
        <v>-</v>
      </c>
      <c r="Y59" s="181"/>
      <c r="Z59" s="182" t="str">
        <f>IFERROR(Y59/Q59,"-")</f>
        <v>-</v>
      </c>
      <c r="AA59" s="182" t="str">
        <f>IFERROR(Y59/W59,"-")</f>
        <v>-</v>
      </c>
      <c r="AB59" s="176"/>
      <c r="AC59" s="83"/>
      <c r="AD59" s="77"/>
      <c r="AE59" s="91"/>
      <c r="AF59" s="92" t="str">
        <f>IF(Q59=0,"",IF(AE59=0,"",(AE59/Q59)))</f>
        <v/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 t="str">
        <f>IF(Q59=0,"",IF(AN59=0,"",(AN59/Q59)))</f>
        <v/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 t="str">
        <f>IF(Q59=0,"",IF(AW59=0,"",(AW59/Q59)))</f>
        <v/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 t="str">
        <f>IF(Q59=0,"",IF(BF59=0,"",(BF59/Q59)))</f>
        <v/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 t="str">
        <f>IF(Q59=0,"",IF(BO59=0,"",(BO59/Q59)))</f>
        <v/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 t="str">
        <f>IF(Q59=0,"",IF(BX59=0,"",(BX59/Q59)))</f>
        <v/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 t="str">
        <f>IF(Q59=0,"",IF(CG59=0,"",(CG59/Q59)))</f>
        <v/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/>
      <c r="CQ59" s="138"/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173</v>
      </c>
      <c r="C60" s="184" t="s">
        <v>58</v>
      </c>
      <c r="D60" s="184"/>
      <c r="E60" s="184" t="s">
        <v>174</v>
      </c>
      <c r="F60" s="184" t="s">
        <v>175</v>
      </c>
      <c r="G60" s="184" t="s">
        <v>61</v>
      </c>
      <c r="H60" s="87" t="s">
        <v>118</v>
      </c>
      <c r="I60" s="87" t="s">
        <v>168</v>
      </c>
      <c r="J60" s="185" t="s">
        <v>97</v>
      </c>
      <c r="K60" s="176"/>
      <c r="L60" s="79"/>
      <c r="M60" s="79"/>
      <c r="N60" s="79"/>
      <c r="O60" s="88"/>
      <c r="P60" s="89"/>
      <c r="Q60" s="90">
        <f>O60+P60</f>
        <v>0</v>
      </c>
      <c r="R60" s="80" t="str">
        <f>IFERROR(Q60/N60,"-")</f>
        <v>-</v>
      </c>
      <c r="S60" s="79"/>
      <c r="T60" s="79"/>
      <c r="U60" s="80" t="str">
        <f>IFERROR(T60/(Q60),"-")</f>
        <v>-</v>
      </c>
      <c r="V60" s="81"/>
      <c r="W60" s="82"/>
      <c r="X60" s="80" t="str">
        <f>IF(Q60=0,"-",W60/Q60)</f>
        <v>-</v>
      </c>
      <c r="Y60" s="181"/>
      <c r="Z60" s="182" t="str">
        <f>IFERROR(Y60/Q60,"-")</f>
        <v>-</v>
      </c>
      <c r="AA60" s="182" t="str">
        <f>IFERROR(Y60/W60,"-")</f>
        <v>-</v>
      </c>
      <c r="AB60" s="176"/>
      <c r="AC60" s="83"/>
      <c r="AD60" s="77"/>
      <c r="AE60" s="91"/>
      <c r="AF60" s="92" t="str">
        <f>IF(Q60=0,"",IF(AE60=0,"",(AE60/Q60)))</f>
        <v/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 t="str">
        <f>IF(Q60=0,"",IF(AN60=0,"",(AN60/Q60)))</f>
        <v/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 t="str">
        <f>IF(Q60=0,"",IF(AW60=0,"",(AW60/Q60)))</f>
        <v/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 t="str">
        <f>IF(Q60=0,"",IF(BF60=0,"",(BF60/Q60)))</f>
        <v/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 t="str">
        <f>IF(Q60=0,"",IF(BO60=0,"",(BO60/Q60)))</f>
        <v/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 t="str">
        <f>IF(Q60=0,"",IF(BX60=0,"",(BX60/Q60)))</f>
        <v/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 t="str">
        <f>IF(Q60=0,"",IF(CG60=0,"",(CG60/Q60)))</f>
        <v/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/>
      <c r="CQ60" s="138"/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176</v>
      </c>
      <c r="C61" s="184" t="s">
        <v>58</v>
      </c>
      <c r="D61" s="184"/>
      <c r="E61" s="184" t="s">
        <v>177</v>
      </c>
      <c r="F61" s="184" t="s">
        <v>135</v>
      </c>
      <c r="G61" s="184" t="s">
        <v>61</v>
      </c>
      <c r="H61" s="87" t="s">
        <v>118</v>
      </c>
      <c r="I61" s="87" t="s">
        <v>168</v>
      </c>
      <c r="J61" s="186" t="s">
        <v>91</v>
      </c>
      <c r="K61" s="176"/>
      <c r="L61" s="79"/>
      <c r="M61" s="79"/>
      <c r="N61" s="79"/>
      <c r="O61" s="88"/>
      <c r="P61" s="89"/>
      <c r="Q61" s="90">
        <f>O61+P61</f>
        <v>0</v>
      </c>
      <c r="R61" s="80" t="str">
        <f>IFERROR(Q61/N61,"-")</f>
        <v>-</v>
      </c>
      <c r="S61" s="79"/>
      <c r="T61" s="79"/>
      <c r="U61" s="80" t="str">
        <f>IFERROR(T61/(Q61),"-")</f>
        <v>-</v>
      </c>
      <c r="V61" s="81"/>
      <c r="W61" s="82"/>
      <c r="X61" s="80" t="str">
        <f>IF(Q61=0,"-",W61/Q61)</f>
        <v>-</v>
      </c>
      <c r="Y61" s="181"/>
      <c r="Z61" s="182" t="str">
        <f>IFERROR(Y61/Q61,"-")</f>
        <v>-</v>
      </c>
      <c r="AA61" s="182" t="str">
        <f>IFERROR(Y61/W61,"-")</f>
        <v>-</v>
      </c>
      <c r="AB61" s="176"/>
      <c r="AC61" s="83"/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/>
      <c r="CQ61" s="138"/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178</v>
      </c>
      <c r="C62" s="184" t="s">
        <v>58</v>
      </c>
      <c r="D62" s="184"/>
      <c r="E62" s="184" t="s">
        <v>179</v>
      </c>
      <c r="F62" s="184" t="s">
        <v>180</v>
      </c>
      <c r="G62" s="184" t="s">
        <v>61</v>
      </c>
      <c r="H62" s="87" t="s">
        <v>118</v>
      </c>
      <c r="I62" s="87" t="s">
        <v>168</v>
      </c>
      <c r="J62" s="185" t="s">
        <v>181</v>
      </c>
      <c r="K62" s="176"/>
      <c r="L62" s="79"/>
      <c r="M62" s="79"/>
      <c r="N62" s="79"/>
      <c r="O62" s="88"/>
      <c r="P62" s="89"/>
      <c r="Q62" s="90">
        <f>O62+P62</f>
        <v>0</v>
      </c>
      <c r="R62" s="80" t="str">
        <f>IFERROR(Q62/N62,"-")</f>
        <v>-</v>
      </c>
      <c r="S62" s="79"/>
      <c r="T62" s="79"/>
      <c r="U62" s="80" t="str">
        <f>IFERROR(T62/(Q62),"-")</f>
        <v>-</v>
      </c>
      <c r="V62" s="81"/>
      <c r="W62" s="82"/>
      <c r="X62" s="80" t="str">
        <f>IF(Q62=0,"-",W62/Q62)</f>
        <v>-</v>
      </c>
      <c r="Y62" s="181"/>
      <c r="Z62" s="182" t="str">
        <f>IFERROR(Y62/Q62,"-")</f>
        <v>-</v>
      </c>
      <c r="AA62" s="182" t="str">
        <f>IFERROR(Y62/W62,"-")</f>
        <v>-</v>
      </c>
      <c r="AB62" s="176"/>
      <c r="AC62" s="83"/>
      <c r="AD62" s="77"/>
      <c r="AE62" s="91"/>
      <c r="AF62" s="92" t="str">
        <f>IF(Q62=0,"",IF(AE62=0,"",(AE62/Q62)))</f>
        <v/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 t="str">
        <f>IF(Q62=0,"",IF(AN62=0,"",(AN62/Q62)))</f>
        <v/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 t="str">
        <f>IF(Q62=0,"",IF(AW62=0,"",(AW62/Q62)))</f>
        <v/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 t="str">
        <f>IF(Q62=0,"",IF(BF62=0,"",(BF62/Q62)))</f>
        <v/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 t="str">
        <f>IF(Q62=0,"",IF(BO62=0,"",(BO62/Q62)))</f>
        <v/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 t="str">
        <f>IF(Q62=0,"",IF(BX62=0,"",(BX62/Q62)))</f>
        <v/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 t="str">
        <f>IF(Q62=0,"",IF(CG62=0,"",(CG62/Q62)))</f>
        <v/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/>
      <c r="CQ62" s="138"/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182</v>
      </c>
      <c r="C63" s="184" t="s">
        <v>58</v>
      </c>
      <c r="D63" s="184"/>
      <c r="E63" s="184" t="s">
        <v>72</v>
      </c>
      <c r="F63" s="184" t="s">
        <v>72</v>
      </c>
      <c r="G63" s="184" t="s">
        <v>73</v>
      </c>
      <c r="H63" s="87" t="s">
        <v>183</v>
      </c>
      <c r="I63" s="87"/>
      <c r="J63" s="87" t="s">
        <v>75</v>
      </c>
      <c r="K63" s="176"/>
      <c r="L63" s="79"/>
      <c r="M63" s="79"/>
      <c r="N63" s="79"/>
      <c r="O63" s="88"/>
      <c r="P63" s="89"/>
      <c r="Q63" s="90">
        <f>O63+P63</f>
        <v>0</v>
      </c>
      <c r="R63" s="80" t="str">
        <f>IFERROR(Q63/N63,"-")</f>
        <v>-</v>
      </c>
      <c r="S63" s="79"/>
      <c r="T63" s="79"/>
      <c r="U63" s="80" t="str">
        <f>IFERROR(T63/(Q63),"-")</f>
        <v>-</v>
      </c>
      <c r="V63" s="81"/>
      <c r="W63" s="82"/>
      <c r="X63" s="80" t="str">
        <f>IF(Q63=0,"-",W63/Q63)</f>
        <v>-</v>
      </c>
      <c r="Y63" s="181"/>
      <c r="Z63" s="182" t="str">
        <f>IFERROR(Y63/Q63,"-")</f>
        <v>-</v>
      </c>
      <c r="AA63" s="182" t="str">
        <f>IFERROR(Y63/W63,"-")</f>
        <v>-</v>
      </c>
      <c r="AB63" s="176"/>
      <c r="AC63" s="83"/>
      <c r="AD63" s="77"/>
      <c r="AE63" s="91"/>
      <c r="AF63" s="92" t="str">
        <f>IF(Q63=0,"",IF(AE63=0,"",(AE63/Q63)))</f>
        <v/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 t="str">
        <f>IF(Q63=0,"",IF(AN63=0,"",(AN63/Q63)))</f>
        <v/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 t="str">
        <f>IF(Q63=0,"",IF(AW63=0,"",(AW63/Q63)))</f>
        <v/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 t="str">
        <f>IF(Q63=0,"",IF(BF63=0,"",(BF63/Q63)))</f>
        <v/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 t="str">
        <f>IF(Q63=0,"",IF(BO63=0,"",(BO63/Q63)))</f>
        <v/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 t="str">
        <f>IF(Q63=0,"",IF(BX63=0,"",(BX63/Q63)))</f>
        <v/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 t="str">
        <f>IF(Q63=0,"",IF(CG63=0,"",(CG63/Q63)))</f>
        <v/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/>
      <c r="CQ63" s="138"/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</v>
      </c>
      <c r="B64" s="184" t="s">
        <v>184</v>
      </c>
      <c r="C64" s="184" t="s">
        <v>58</v>
      </c>
      <c r="D64" s="184"/>
      <c r="E64" s="184"/>
      <c r="F64" s="184"/>
      <c r="G64" s="184" t="s">
        <v>61</v>
      </c>
      <c r="H64" s="87" t="s">
        <v>185</v>
      </c>
      <c r="I64" s="87" t="s">
        <v>186</v>
      </c>
      <c r="J64" s="87" t="s">
        <v>75</v>
      </c>
      <c r="K64" s="176">
        <v>80000</v>
      </c>
      <c r="L64" s="79"/>
      <c r="M64" s="79"/>
      <c r="N64" s="79"/>
      <c r="O64" s="88"/>
      <c r="P64" s="89"/>
      <c r="Q64" s="90">
        <f>O64+P64</f>
        <v>0</v>
      </c>
      <c r="R64" s="80" t="str">
        <f>IFERROR(Q64/N64,"-")</f>
        <v>-</v>
      </c>
      <c r="S64" s="79"/>
      <c r="T64" s="79"/>
      <c r="U64" s="80" t="str">
        <f>IFERROR(T64/(Q64),"-")</f>
        <v>-</v>
      </c>
      <c r="V64" s="81" t="str">
        <f>IFERROR(K64/SUM(Q64:Q65),"-")</f>
        <v>-</v>
      </c>
      <c r="W64" s="82"/>
      <c r="X64" s="80" t="str">
        <f>IF(Q64=0,"-",W64/Q64)</f>
        <v>-</v>
      </c>
      <c r="Y64" s="181"/>
      <c r="Z64" s="182" t="str">
        <f>IFERROR(Y64/Q64,"-")</f>
        <v>-</v>
      </c>
      <c r="AA64" s="182" t="str">
        <f>IFERROR(Y64/W64,"-")</f>
        <v>-</v>
      </c>
      <c r="AB64" s="176">
        <f>SUM(Y64:Y65)-SUM(K64:K65)</f>
        <v>-80000</v>
      </c>
      <c r="AC64" s="83">
        <f>SUM(Y64:Y65)/SUM(K64:K65)</f>
        <v>0</v>
      </c>
      <c r="AD64" s="77"/>
      <c r="AE64" s="91"/>
      <c r="AF64" s="92" t="str">
        <f>IF(Q64=0,"",IF(AE64=0,"",(AE64/Q64)))</f>
        <v/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 t="str">
        <f>IF(Q64=0,"",IF(AN64=0,"",(AN64/Q64)))</f>
        <v/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 t="str">
        <f>IF(Q64=0,"",IF(AW64=0,"",(AW64/Q64)))</f>
        <v/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 t="str">
        <f>IF(Q64=0,"",IF(BF64=0,"",(BF64/Q64)))</f>
        <v/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 t="str">
        <f>IF(Q64=0,"",IF(BO64=0,"",(BO64/Q64)))</f>
        <v/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 t="str">
        <f>IF(Q64=0,"",IF(BX64=0,"",(BX64/Q64)))</f>
        <v/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 t="str">
        <f>IF(Q64=0,"",IF(CG64=0,"",(CG64/Q64)))</f>
        <v/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/>
      <c r="CQ64" s="138"/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187</v>
      </c>
      <c r="C65" s="184" t="s">
        <v>58</v>
      </c>
      <c r="D65" s="184"/>
      <c r="E65" s="184"/>
      <c r="F65" s="184"/>
      <c r="G65" s="184" t="s">
        <v>73</v>
      </c>
      <c r="H65" s="87"/>
      <c r="I65" s="87"/>
      <c r="J65" s="87" t="s">
        <v>75</v>
      </c>
      <c r="K65" s="176"/>
      <c r="L65" s="79"/>
      <c r="M65" s="79"/>
      <c r="N65" s="79"/>
      <c r="O65" s="88"/>
      <c r="P65" s="89"/>
      <c r="Q65" s="90">
        <f>O65+P65</f>
        <v>0</v>
      </c>
      <c r="R65" s="80" t="str">
        <f>IFERROR(Q65/N65,"-")</f>
        <v>-</v>
      </c>
      <c r="S65" s="79"/>
      <c r="T65" s="79"/>
      <c r="U65" s="80" t="str">
        <f>IFERROR(T65/(Q65),"-")</f>
        <v>-</v>
      </c>
      <c r="V65" s="81"/>
      <c r="W65" s="82"/>
      <c r="X65" s="80" t="str">
        <f>IF(Q65=0,"-",W65/Q65)</f>
        <v>-</v>
      </c>
      <c r="Y65" s="181"/>
      <c r="Z65" s="182" t="str">
        <f>IFERROR(Y65/Q65,"-")</f>
        <v>-</v>
      </c>
      <c r="AA65" s="182" t="str">
        <f>IFERROR(Y65/W65,"-")</f>
        <v>-</v>
      </c>
      <c r="AB65" s="176"/>
      <c r="AC65" s="83"/>
      <c r="AD65" s="77"/>
      <c r="AE65" s="91"/>
      <c r="AF65" s="92" t="str">
        <f>IF(Q65=0,"",IF(AE65=0,"",(AE65/Q65)))</f>
        <v/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 t="str">
        <f>IF(Q65=0,"",IF(AN65=0,"",(AN65/Q65)))</f>
        <v/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 t="str">
        <f>IF(Q65=0,"",IF(AW65=0,"",(AW65/Q65)))</f>
        <v/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 t="str">
        <f>IF(Q65=0,"",IF(BF65=0,"",(BF65/Q65)))</f>
        <v/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/>
      <c r="BP65" s="117" t="str">
        <f>IF(Q65=0,"",IF(BO65=0,"",(BO65/Q65)))</f>
        <v/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/>
      <c r="BY65" s="124" t="str">
        <f>IF(Q65=0,"",IF(BX65=0,"",(BX65/Q65)))</f>
        <v/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 t="str">
        <f>IF(Q65=0,"",IF(CG65=0,"",(CG65/Q65)))</f>
        <v/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/>
      <c r="CQ65" s="138"/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30"/>
      <c r="B66" s="84"/>
      <c r="C66" s="84"/>
      <c r="D66" s="85"/>
      <c r="E66" s="85"/>
      <c r="F66" s="85"/>
      <c r="G66" s="86"/>
      <c r="H66" s="87"/>
      <c r="I66" s="87"/>
      <c r="J66" s="87"/>
      <c r="K66" s="177"/>
      <c r="L66" s="34"/>
      <c r="M66" s="34"/>
      <c r="N66" s="31"/>
      <c r="O66" s="23"/>
      <c r="P66" s="23"/>
      <c r="Q66" s="23"/>
      <c r="R66" s="32"/>
      <c r="S66" s="32"/>
      <c r="T66" s="23"/>
      <c r="U66" s="32"/>
      <c r="V66" s="25"/>
      <c r="W66" s="25"/>
      <c r="X66" s="25"/>
      <c r="Y66" s="183"/>
      <c r="Z66" s="183"/>
      <c r="AA66" s="183"/>
      <c r="AB66" s="183"/>
      <c r="AC66" s="33"/>
      <c r="AD66" s="57"/>
      <c r="AE66" s="61"/>
      <c r="AF66" s="62"/>
      <c r="AG66" s="61"/>
      <c r="AH66" s="65"/>
      <c r="AI66" s="66"/>
      <c r="AJ66" s="67"/>
      <c r="AK66" s="68"/>
      <c r="AL66" s="68"/>
      <c r="AM66" s="68"/>
      <c r="AN66" s="61"/>
      <c r="AO66" s="62"/>
      <c r="AP66" s="61"/>
      <c r="AQ66" s="65"/>
      <c r="AR66" s="66"/>
      <c r="AS66" s="67"/>
      <c r="AT66" s="68"/>
      <c r="AU66" s="68"/>
      <c r="AV66" s="68"/>
      <c r="AW66" s="61"/>
      <c r="AX66" s="62"/>
      <c r="AY66" s="61"/>
      <c r="AZ66" s="65"/>
      <c r="BA66" s="66"/>
      <c r="BB66" s="67"/>
      <c r="BC66" s="68"/>
      <c r="BD66" s="68"/>
      <c r="BE66" s="68"/>
      <c r="BF66" s="61"/>
      <c r="BG66" s="62"/>
      <c r="BH66" s="61"/>
      <c r="BI66" s="65"/>
      <c r="BJ66" s="66"/>
      <c r="BK66" s="67"/>
      <c r="BL66" s="68"/>
      <c r="BM66" s="68"/>
      <c r="BN66" s="68"/>
      <c r="BO66" s="63"/>
      <c r="BP66" s="64"/>
      <c r="BQ66" s="61"/>
      <c r="BR66" s="65"/>
      <c r="BS66" s="66"/>
      <c r="BT66" s="67"/>
      <c r="BU66" s="68"/>
      <c r="BV66" s="68"/>
      <c r="BW66" s="68"/>
      <c r="BX66" s="63"/>
      <c r="BY66" s="64"/>
      <c r="BZ66" s="61"/>
      <c r="CA66" s="65"/>
      <c r="CB66" s="66"/>
      <c r="CC66" s="67"/>
      <c r="CD66" s="68"/>
      <c r="CE66" s="68"/>
      <c r="CF66" s="68"/>
      <c r="CG66" s="63"/>
      <c r="CH66" s="64"/>
      <c r="CI66" s="61"/>
      <c r="CJ66" s="65"/>
      <c r="CK66" s="66"/>
      <c r="CL66" s="67"/>
      <c r="CM66" s="68"/>
      <c r="CN66" s="68"/>
      <c r="CO66" s="68"/>
      <c r="CP66" s="69"/>
      <c r="CQ66" s="66"/>
      <c r="CR66" s="66"/>
      <c r="CS66" s="66"/>
      <c r="CT66" s="70"/>
    </row>
    <row r="67" spans="1:99">
      <c r="A67" s="30"/>
      <c r="B67" s="37"/>
      <c r="C67" s="37"/>
      <c r="D67" s="21"/>
      <c r="E67" s="21"/>
      <c r="F67" s="21"/>
      <c r="G67" s="22"/>
      <c r="H67" s="36"/>
      <c r="I67" s="36"/>
      <c r="J67" s="73"/>
      <c r="K67" s="178"/>
      <c r="L67" s="34"/>
      <c r="M67" s="34"/>
      <c r="N67" s="31"/>
      <c r="O67" s="23"/>
      <c r="P67" s="23"/>
      <c r="Q67" s="23"/>
      <c r="R67" s="32"/>
      <c r="S67" s="32"/>
      <c r="T67" s="23"/>
      <c r="U67" s="32"/>
      <c r="V67" s="25"/>
      <c r="W67" s="25"/>
      <c r="X67" s="25"/>
      <c r="Y67" s="183"/>
      <c r="Z67" s="183"/>
      <c r="AA67" s="183"/>
      <c r="AB67" s="183"/>
      <c r="AC67" s="33"/>
      <c r="AD67" s="59"/>
      <c r="AE67" s="61"/>
      <c r="AF67" s="62"/>
      <c r="AG67" s="61"/>
      <c r="AH67" s="65"/>
      <c r="AI67" s="66"/>
      <c r="AJ67" s="67"/>
      <c r="AK67" s="68"/>
      <c r="AL67" s="68"/>
      <c r="AM67" s="68"/>
      <c r="AN67" s="61"/>
      <c r="AO67" s="62"/>
      <c r="AP67" s="61"/>
      <c r="AQ67" s="65"/>
      <c r="AR67" s="66"/>
      <c r="AS67" s="67"/>
      <c r="AT67" s="68"/>
      <c r="AU67" s="68"/>
      <c r="AV67" s="68"/>
      <c r="AW67" s="61"/>
      <c r="AX67" s="62"/>
      <c r="AY67" s="61"/>
      <c r="AZ67" s="65"/>
      <c r="BA67" s="66"/>
      <c r="BB67" s="67"/>
      <c r="BC67" s="68"/>
      <c r="BD67" s="68"/>
      <c r="BE67" s="68"/>
      <c r="BF67" s="61"/>
      <c r="BG67" s="62"/>
      <c r="BH67" s="61"/>
      <c r="BI67" s="65"/>
      <c r="BJ67" s="66"/>
      <c r="BK67" s="67"/>
      <c r="BL67" s="68"/>
      <c r="BM67" s="68"/>
      <c r="BN67" s="68"/>
      <c r="BO67" s="63"/>
      <c r="BP67" s="64"/>
      <c r="BQ67" s="61"/>
      <c r="BR67" s="65"/>
      <c r="BS67" s="66"/>
      <c r="BT67" s="67"/>
      <c r="BU67" s="68"/>
      <c r="BV67" s="68"/>
      <c r="BW67" s="68"/>
      <c r="BX67" s="63"/>
      <c r="BY67" s="64"/>
      <c r="BZ67" s="61"/>
      <c r="CA67" s="65"/>
      <c r="CB67" s="66"/>
      <c r="CC67" s="67"/>
      <c r="CD67" s="68"/>
      <c r="CE67" s="68"/>
      <c r="CF67" s="68"/>
      <c r="CG67" s="63"/>
      <c r="CH67" s="64"/>
      <c r="CI67" s="61"/>
      <c r="CJ67" s="65"/>
      <c r="CK67" s="66"/>
      <c r="CL67" s="67"/>
      <c r="CM67" s="68"/>
      <c r="CN67" s="68"/>
      <c r="CO67" s="68"/>
      <c r="CP67" s="69"/>
      <c r="CQ67" s="66"/>
      <c r="CR67" s="66"/>
      <c r="CS67" s="66"/>
      <c r="CT67" s="70"/>
    </row>
    <row r="68" spans="1:99">
      <c r="A68" s="19">
        <f>AC68</f>
        <v>0</v>
      </c>
      <c r="B68" s="39"/>
      <c r="C68" s="39"/>
      <c r="D68" s="39"/>
      <c r="E68" s="39"/>
      <c r="F68" s="39"/>
      <c r="G68" s="39"/>
      <c r="H68" s="40" t="s">
        <v>188</v>
      </c>
      <c r="I68" s="40"/>
      <c r="J68" s="40"/>
      <c r="K68" s="179">
        <f>SUM(K6:K67)</f>
        <v>4455000</v>
      </c>
      <c r="L68" s="41">
        <f>SUM(L6:L67)</f>
        <v>0</v>
      </c>
      <c r="M68" s="41">
        <f>SUM(M6:M67)</f>
        <v>0</v>
      </c>
      <c r="N68" s="41">
        <f>SUM(N6:N67)</f>
        <v>0</v>
      </c>
      <c r="O68" s="41">
        <f>SUM(O6:O67)</f>
        <v>0</v>
      </c>
      <c r="P68" s="41">
        <f>SUM(P6:P67)</f>
        <v>0</v>
      </c>
      <c r="Q68" s="41">
        <f>SUM(Q6:Q67)</f>
        <v>0</v>
      </c>
      <c r="R68" s="42" t="str">
        <f>IFERROR(Q68/N68,"-")</f>
        <v>-</v>
      </c>
      <c r="S68" s="76">
        <f>SUM(S6:S67)</f>
        <v>0</v>
      </c>
      <c r="T68" s="76">
        <f>SUM(T6:T67)</f>
        <v>0</v>
      </c>
      <c r="U68" s="42" t="str">
        <f>IFERROR(S68/Q68,"-")</f>
        <v>-</v>
      </c>
      <c r="V68" s="43" t="str">
        <f>IFERROR(K68/Q68,"-")</f>
        <v>-</v>
      </c>
      <c r="W68" s="44">
        <f>SUM(W6:W67)</f>
        <v>0</v>
      </c>
      <c r="X68" s="42" t="str">
        <f>IFERROR(W68/Q68,"-")</f>
        <v>-</v>
      </c>
      <c r="Y68" s="179">
        <f>SUM(Y6:Y67)</f>
        <v>0</v>
      </c>
      <c r="Z68" s="179" t="str">
        <f>IFERROR(Y68/Q68,"-")</f>
        <v>-</v>
      </c>
      <c r="AA68" s="179" t="str">
        <f>IFERROR(Y68/W68,"-")</f>
        <v>-</v>
      </c>
      <c r="AB68" s="179">
        <f>Y68-K68</f>
        <v>-4455000</v>
      </c>
      <c r="AC68" s="45">
        <f>Y68/K68</f>
        <v>0</v>
      </c>
      <c r="AD68" s="58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  <c r="CT6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5"/>
    <mergeCell ref="K21:K25"/>
    <mergeCell ref="V21:V25"/>
    <mergeCell ref="AB21:AB25"/>
    <mergeCell ref="AC21:AC25"/>
    <mergeCell ref="A26:A35"/>
    <mergeCell ref="K26:K35"/>
    <mergeCell ref="V26:V35"/>
    <mergeCell ref="AB26:AB35"/>
    <mergeCell ref="AC26:AC35"/>
    <mergeCell ref="A36:A39"/>
    <mergeCell ref="K36:K39"/>
    <mergeCell ref="V36:V39"/>
    <mergeCell ref="AB36:AB39"/>
    <mergeCell ref="AC36:AC39"/>
    <mergeCell ref="A40:A43"/>
    <mergeCell ref="K40:K43"/>
    <mergeCell ref="V40:V43"/>
    <mergeCell ref="AB40:AB43"/>
    <mergeCell ref="AC40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63"/>
    <mergeCell ref="K58:K63"/>
    <mergeCell ref="V58:V63"/>
    <mergeCell ref="AB58:AB63"/>
    <mergeCell ref="AC58:AC63"/>
    <mergeCell ref="A64:A65"/>
    <mergeCell ref="K64:K65"/>
    <mergeCell ref="V64:V65"/>
    <mergeCell ref="AB64:AB65"/>
    <mergeCell ref="AC64:AC6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189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190</v>
      </c>
      <c r="C6" s="184" t="s">
        <v>58</v>
      </c>
      <c r="D6" s="184" t="s">
        <v>191</v>
      </c>
      <c r="E6" s="184" t="s">
        <v>192</v>
      </c>
      <c r="F6" s="184" t="s">
        <v>84</v>
      </c>
      <c r="G6" s="184" t="s">
        <v>94</v>
      </c>
      <c r="H6" s="87" t="s">
        <v>193</v>
      </c>
      <c r="I6" s="87" t="s">
        <v>194</v>
      </c>
      <c r="J6" s="87" t="s">
        <v>195</v>
      </c>
      <c r="K6" s="176">
        <v>200000</v>
      </c>
      <c r="L6" s="79"/>
      <c r="M6" s="79"/>
      <c r="N6" s="79"/>
      <c r="O6" s="88"/>
      <c r="P6" s="89"/>
      <c r="Q6" s="90">
        <f>O6+P6</f>
        <v>0</v>
      </c>
      <c r="R6" s="80" t="str">
        <f>IFERROR(Q6/N6,"-")</f>
        <v>-</v>
      </c>
      <c r="S6" s="79"/>
      <c r="T6" s="79"/>
      <c r="U6" s="80" t="str">
        <f>IFERROR(T6/(Q6),"-")</f>
        <v>-</v>
      </c>
      <c r="V6" s="81" t="str">
        <f>IFERROR(K6/SUM(Q6:Q7),"-")</f>
        <v>-</v>
      </c>
      <c r="W6" s="82"/>
      <c r="X6" s="80" t="str">
        <f>IF(Q6=0,"-",W6/Q6)</f>
        <v>-</v>
      </c>
      <c r="Y6" s="181"/>
      <c r="Z6" s="182" t="str">
        <f>IFERROR(Y6/Q6,"-")</f>
        <v>-</v>
      </c>
      <c r="AA6" s="182" t="str">
        <f>IFERROR(Y6/W6,"-")</f>
        <v>-</v>
      </c>
      <c r="AB6" s="176">
        <f>SUM(Y6:Y7)-SUM(K6:K7)</f>
        <v>-200000</v>
      </c>
      <c r="AC6" s="83">
        <f>SUM(Y6:Y7)/SUM(K6:K7)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/>
      <c r="CQ6" s="138"/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196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 t="s">
        <v>75</v>
      </c>
      <c r="K7" s="176"/>
      <c r="L7" s="79"/>
      <c r="M7" s="79"/>
      <c r="N7" s="79"/>
      <c r="O7" s="88"/>
      <c r="P7" s="89"/>
      <c r="Q7" s="90">
        <f>O7+P7</f>
        <v>0</v>
      </c>
      <c r="R7" s="80" t="str">
        <f>IFERROR(Q7/N7,"-")</f>
        <v>-</v>
      </c>
      <c r="S7" s="79"/>
      <c r="T7" s="79"/>
      <c r="U7" s="80" t="str">
        <f>IFERROR(T7/(Q7),"-")</f>
        <v>-</v>
      </c>
      <c r="V7" s="81"/>
      <c r="W7" s="82"/>
      <c r="X7" s="80" t="str">
        <f>IF(Q7=0,"-",W7/Q7)</f>
        <v>-</v>
      </c>
      <c r="Y7" s="181"/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/>
      <c r="CQ7" s="138"/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197</v>
      </c>
      <c r="C8" s="184" t="s">
        <v>58</v>
      </c>
      <c r="D8" s="184" t="s">
        <v>198</v>
      </c>
      <c r="E8" s="184" t="s">
        <v>192</v>
      </c>
      <c r="F8" s="184" t="s">
        <v>60</v>
      </c>
      <c r="G8" s="184" t="s">
        <v>94</v>
      </c>
      <c r="H8" s="87" t="s">
        <v>199</v>
      </c>
      <c r="I8" s="87" t="s">
        <v>194</v>
      </c>
      <c r="J8" s="87" t="s">
        <v>200</v>
      </c>
      <c r="K8" s="176">
        <v>340000</v>
      </c>
      <c r="L8" s="79"/>
      <c r="M8" s="79"/>
      <c r="N8" s="79"/>
      <c r="O8" s="88"/>
      <c r="P8" s="89"/>
      <c r="Q8" s="90">
        <f>O8+P8</f>
        <v>0</v>
      </c>
      <c r="R8" s="80" t="str">
        <f>IFERROR(Q8/N8,"-")</f>
        <v>-</v>
      </c>
      <c r="S8" s="79"/>
      <c r="T8" s="79"/>
      <c r="U8" s="80" t="str">
        <f>IFERROR(T8/(Q8),"-")</f>
        <v>-</v>
      </c>
      <c r="V8" s="81" t="str">
        <f>IFERROR(K8/SUM(Q8:Q9),"-")</f>
        <v>-</v>
      </c>
      <c r="W8" s="82"/>
      <c r="X8" s="80" t="str">
        <f>IF(Q8=0,"-",W8/Q8)</f>
        <v>-</v>
      </c>
      <c r="Y8" s="181"/>
      <c r="Z8" s="182" t="str">
        <f>IFERROR(Y8/Q8,"-")</f>
        <v>-</v>
      </c>
      <c r="AA8" s="182" t="str">
        <f>IFERROR(Y8/W8,"-")</f>
        <v>-</v>
      </c>
      <c r="AB8" s="176">
        <f>SUM(Y8:Y9)-SUM(K8:K9)</f>
        <v>-340000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/>
      <c r="CQ8" s="138"/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201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 t="s">
        <v>75</v>
      </c>
      <c r="K9" s="176"/>
      <c r="L9" s="79"/>
      <c r="M9" s="79"/>
      <c r="N9" s="79"/>
      <c r="O9" s="88"/>
      <c r="P9" s="89"/>
      <c r="Q9" s="90">
        <f>O9+P9</f>
        <v>0</v>
      </c>
      <c r="R9" s="80" t="str">
        <f>IFERROR(Q9/N9,"-")</f>
        <v>-</v>
      </c>
      <c r="S9" s="79"/>
      <c r="T9" s="79"/>
      <c r="U9" s="80" t="str">
        <f>IFERROR(T9/(Q9),"-")</f>
        <v>-</v>
      </c>
      <c r="V9" s="81"/>
      <c r="W9" s="82"/>
      <c r="X9" s="80" t="str">
        <f>IF(Q9=0,"-",W9/Q9)</f>
        <v>-</v>
      </c>
      <c r="Y9" s="181"/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/>
      <c r="CQ9" s="138"/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</v>
      </c>
      <c r="B10" s="184" t="s">
        <v>202</v>
      </c>
      <c r="C10" s="184" t="s">
        <v>58</v>
      </c>
      <c r="D10" s="184" t="s">
        <v>203</v>
      </c>
      <c r="E10" s="184"/>
      <c r="F10" s="184" t="s">
        <v>204</v>
      </c>
      <c r="G10" s="184" t="s">
        <v>94</v>
      </c>
      <c r="H10" s="87" t="s">
        <v>205</v>
      </c>
      <c r="I10" s="87" t="s">
        <v>206</v>
      </c>
      <c r="J10" s="186" t="s">
        <v>91</v>
      </c>
      <c r="K10" s="176">
        <v>175000</v>
      </c>
      <c r="L10" s="79"/>
      <c r="M10" s="79"/>
      <c r="N10" s="79"/>
      <c r="O10" s="88"/>
      <c r="P10" s="89"/>
      <c r="Q10" s="90">
        <f>O10+P10</f>
        <v>0</v>
      </c>
      <c r="R10" s="80" t="str">
        <f>IFERROR(Q10/N10,"-")</f>
        <v>-</v>
      </c>
      <c r="S10" s="79"/>
      <c r="T10" s="79"/>
      <c r="U10" s="80" t="str">
        <f>IFERROR(T10/(Q10),"-")</f>
        <v>-</v>
      </c>
      <c r="V10" s="81" t="str">
        <f>IFERROR(K10/SUM(Q10:Q13),"-")</f>
        <v>-</v>
      </c>
      <c r="W10" s="82"/>
      <c r="X10" s="80" t="str">
        <f>IF(Q10=0,"-",W10/Q10)</f>
        <v>-</v>
      </c>
      <c r="Y10" s="181"/>
      <c r="Z10" s="182" t="str">
        <f>IFERROR(Y10/Q10,"-")</f>
        <v>-</v>
      </c>
      <c r="AA10" s="182" t="str">
        <f>IFERROR(Y10/W10,"-")</f>
        <v>-</v>
      </c>
      <c r="AB10" s="176">
        <f>SUM(Y10:Y13)-SUM(K10:K13)</f>
        <v>-175000</v>
      </c>
      <c r="AC10" s="83">
        <f>SUM(Y10:Y13)/SUM(K10:K13)</f>
        <v>0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/>
      <c r="CQ10" s="138"/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207</v>
      </c>
      <c r="C11" s="184" t="s">
        <v>58</v>
      </c>
      <c r="D11" s="184"/>
      <c r="E11" s="184"/>
      <c r="F11" s="184"/>
      <c r="G11" s="184" t="s">
        <v>73</v>
      </c>
      <c r="H11" s="87"/>
      <c r="I11" s="87"/>
      <c r="J11" s="87" t="s">
        <v>75</v>
      </c>
      <c r="K11" s="176"/>
      <c r="L11" s="79"/>
      <c r="M11" s="79"/>
      <c r="N11" s="79"/>
      <c r="O11" s="88"/>
      <c r="P11" s="89"/>
      <c r="Q11" s="90">
        <f>O11+P11</f>
        <v>0</v>
      </c>
      <c r="R11" s="80" t="str">
        <f>IFERROR(Q11/N11,"-")</f>
        <v>-</v>
      </c>
      <c r="S11" s="79"/>
      <c r="T11" s="79"/>
      <c r="U11" s="80" t="str">
        <f>IFERROR(T11/(Q11),"-")</f>
        <v>-</v>
      </c>
      <c r="V11" s="81"/>
      <c r="W11" s="82"/>
      <c r="X11" s="80" t="str">
        <f>IF(Q11=0,"-",W11/Q11)</f>
        <v>-</v>
      </c>
      <c r="Y11" s="181"/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/>
      <c r="CQ11" s="138"/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208</v>
      </c>
      <c r="C12" s="184" t="s">
        <v>58</v>
      </c>
      <c r="D12" s="184" t="s">
        <v>203</v>
      </c>
      <c r="E12" s="184"/>
      <c r="F12" s="184" t="s">
        <v>209</v>
      </c>
      <c r="G12" s="184" t="s">
        <v>94</v>
      </c>
      <c r="H12" s="87" t="s">
        <v>205</v>
      </c>
      <c r="I12" s="87" t="s">
        <v>206</v>
      </c>
      <c r="J12" s="87" t="s">
        <v>75</v>
      </c>
      <c r="K12" s="176"/>
      <c r="L12" s="79"/>
      <c r="M12" s="79"/>
      <c r="N12" s="79"/>
      <c r="O12" s="88"/>
      <c r="P12" s="89"/>
      <c r="Q12" s="90">
        <f>O12+P12</f>
        <v>0</v>
      </c>
      <c r="R12" s="80" t="str">
        <f>IFERROR(Q12/N12,"-")</f>
        <v>-</v>
      </c>
      <c r="S12" s="79"/>
      <c r="T12" s="79"/>
      <c r="U12" s="80" t="str">
        <f>IFERROR(T12/(Q12),"-")</f>
        <v>-</v>
      </c>
      <c r="V12" s="81"/>
      <c r="W12" s="82"/>
      <c r="X12" s="80" t="str">
        <f>IF(Q12=0,"-",W12/Q12)</f>
        <v>-</v>
      </c>
      <c r="Y12" s="181"/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/>
      <c r="CQ12" s="138"/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210</v>
      </c>
      <c r="C13" s="184" t="s">
        <v>58</v>
      </c>
      <c r="D13" s="184"/>
      <c r="E13" s="184"/>
      <c r="F13" s="184"/>
      <c r="G13" s="184" t="s">
        <v>73</v>
      </c>
      <c r="H13" s="87"/>
      <c r="I13" s="87"/>
      <c r="J13" s="87" t="s">
        <v>75</v>
      </c>
      <c r="K13" s="176"/>
      <c r="L13" s="79"/>
      <c r="M13" s="79"/>
      <c r="N13" s="79"/>
      <c r="O13" s="88"/>
      <c r="P13" s="89"/>
      <c r="Q13" s="90">
        <f>O13+P13</f>
        <v>0</v>
      </c>
      <c r="R13" s="80" t="str">
        <f>IFERROR(Q13/N13,"-")</f>
        <v>-</v>
      </c>
      <c r="S13" s="79"/>
      <c r="T13" s="79"/>
      <c r="U13" s="80" t="str">
        <f>IFERROR(T13/(Q13),"-")</f>
        <v>-</v>
      </c>
      <c r="V13" s="81"/>
      <c r="W13" s="82"/>
      <c r="X13" s="80" t="str">
        <f>IF(Q13=0,"-",W13/Q13)</f>
        <v>-</v>
      </c>
      <c r="Y13" s="181"/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/>
      <c r="CQ13" s="138"/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</v>
      </c>
      <c r="B14" s="184" t="s">
        <v>211</v>
      </c>
      <c r="C14" s="184" t="s">
        <v>212</v>
      </c>
      <c r="D14" s="184" t="s">
        <v>213</v>
      </c>
      <c r="E14" s="184" t="s">
        <v>214</v>
      </c>
      <c r="F14" s="184"/>
      <c r="G14" s="184" t="s">
        <v>215</v>
      </c>
      <c r="H14" s="87" t="s">
        <v>216</v>
      </c>
      <c r="I14" s="87" t="s">
        <v>217</v>
      </c>
      <c r="J14" s="87" t="s">
        <v>218</v>
      </c>
      <c r="K14" s="176">
        <v>40000</v>
      </c>
      <c r="L14" s="79"/>
      <c r="M14" s="79"/>
      <c r="N14" s="79"/>
      <c r="O14" s="88"/>
      <c r="P14" s="89"/>
      <c r="Q14" s="90">
        <f>O14+P14</f>
        <v>0</v>
      </c>
      <c r="R14" s="80" t="str">
        <f>IFERROR(Q14/N14,"-")</f>
        <v>-</v>
      </c>
      <c r="S14" s="79"/>
      <c r="T14" s="79"/>
      <c r="U14" s="80" t="str">
        <f>IFERROR(T14/(Q14),"-")</f>
        <v>-</v>
      </c>
      <c r="V14" s="81" t="str">
        <f>IFERROR(K14/SUM(Q14:Q15),"-")</f>
        <v>-</v>
      </c>
      <c r="W14" s="82"/>
      <c r="X14" s="80" t="str">
        <f>IF(Q14=0,"-",W14/Q14)</f>
        <v>-</v>
      </c>
      <c r="Y14" s="181"/>
      <c r="Z14" s="182" t="str">
        <f>IFERROR(Y14/Q14,"-")</f>
        <v>-</v>
      </c>
      <c r="AA14" s="182" t="str">
        <f>IFERROR(Y14/W14,"-")</f>
        <v>-</v>
      </c>
      <c r="AB14" s="176">
        <f>SUM(Y14:Y15)-SUM(K14:K15)</f>
        <v>-40000</v>
      </c>
      <c r="AC14" s="83">
        <f>SUM(Y14:Y15)/SUM(K14:K15)</f>
        <v>0</v>
      </c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/>
      <c r="CQ14" s="138"/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219</v>
      </c>
      <c r="C15" s="184" t="s">
        <v>212</v>
      </c>
      <c r="D15" s="184"/>
      <c r="E15" s="184"/>
      <c r="F15" s="184"/>
      <c r="G15" s="184" t="s">
        <v>73</v>
      </c>
      <c r="H15" s="87"/>
      <c r="I15" s="87"/>
      <c r="J15" s="87" t="s">
        <v>75</v>
      </c>
      <c r="K15" s="176"/>
      <c r="L15" s="79"/>
      <c r="M15" s="79"/>
      <c r="N15" s="79"/>
      <c r="O15" s="88"/>
      <c r="P15" s="89"/>
      <c r="Q15" s="90">
        <f>O15+P15</f>
        <v>0</v>
      </c>
      <c r="R15" s="80" t="str">
        <f>IFERROR(Q15/N15,"-")</f>
        <v>-</v>
      </c>
      <c r="S15" s="79"/>
      <c r="T15" s="79"/>
      <c r="U15" s="80" t="str">
        <f>IFERROR(T15/(Q15),"-")</f>
        <v>-</v>
      </c>
      <c r="V15" s="81"/>
      <c r="W15" s="82"/>
      <c r="X15" s="80" t="str">
        <f>IF(Q15=0,"-",W15/Q15)</f>
        <v>-</v>
      </c>
      <c r="Y15" s="181"/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/>
      <c r="CQ15" s="138"/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</v>
      </c>
      <c r="B16" s="184" t="s">
        <v>220</v>
      </c>
      <c r="C16" s="184" t="s">
        <v>212</v>
      </c>
      <c r="D16" s="184" t="s">
        <v>221</v>
      </c>
      <c r="E16" s="184" t="s">
        <v>222</v>
      </c>
      <c r="F16" s="184"/>
      <c r="G16" s="184" t="s">
        <v>215</v>
      </c>
      <c r="H16" s="87" t="s">
        <v>223</v>
      </c>
      <c r="I16" s="87" t="s">
        <v>224</v>
      </c>
      <c r="J16" s="87" t="s">
        <v>115</v>
      </c>
      <c r="K16" s="176">
        <v>65000</v>
      </c>
      <c r="L16" s="79"/>
      <c r="M16" s="79"/>
      <c r="N16" s="79"/>
      <c r="O16" s="88"/>
      <c r="P16" s="89"/>
      <c r="Q16" s="90">
        <f>O16+P16</f>
        <v>0</v>
      </c>
      <c r="R16" s="80" t="str">
        <f>IFERROR(Q16/N16,"-")</f>
        <v>-</v>
      </c>
      <c r="S16" s="79"/>
      <c r="T16" s="79"/>
      <c r="U16" s="80" t="str">
        <f>IFERROR(T16/(Q16),"-")</f>
        <v>-</v>
      </c>
      <c r="V16" s="81" t="str">
        <f>IFERROR(K16/SUM(Q16:Q17),"-")</f>
        <v>-</v>
      </c>
      <c r="W16" s="82"/>
      <c r="X16" s="80" t="str">
        <f>IF(Q16=0,"-",W16/Q16)</f>
        <v>-</v>
      </c>
      <c r="Y16" s="181"/>
      <c r="Z16" s="182" t="str">
        <f>IFERROR(Y16/Q16,"-")</f>
        <v>-</v>
      </c>
      <c r="AA16" s="182" t="str">
        <f>IFERROR(Y16/W16,"-")</f>
        <v>-</v>
      </c>
      <c r="AB16" s="176">
        <f>SUM(Y16:Y17)-SUM(K16:K17)</f>
        <v>-65000</v>
      </c>
      <c r="AC16" s="83">
        <f>SUM(Y16:Y17)/SUM(K16:K17)</f>
        <v>0</v>
      </c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/>
      <c r="CQ16" s="138"/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225</v>
      </c>
      <c r="C17" s="184" t="s">
        <v>212</v>
      </c>
      <c r="D17" s="184"/>
      <c r="E17" s="184"/>
      <c r="F17" s="184"/>
      <c r="G17" s="184" t="s">
        <v>73</v>
      </c>
      <c r="H17" s="87"/>
      <c r="I17" s="87"/>
      <c r="J17" s="87" t="s">
        <v>75</v>
      </c>
      <c r="K17" s="176"/>
      <c r="L17" s="79"/>
      <c r="M17" s="79"/>
      <c r="N17" s="79"/>
      <c r="O17" s="88"/>
      <c r="P17" s="89"/>
      <c r="Q17" s="90">
        <f>O17+P17</f>
        <v>0</v>
      </c>
      <c r="R17" s="80" t="str">
        <f>IFERROR(Q17/N17,"-")</f>
        <v>-</v>
      </c>
      <c r="S17" s="79"/>
      <c r="T17" s="79"/>
      <c r="U17" s="80" t="str">
        <f>IFERROR(T17/(Q17),"-")</f>
        <v>-</v>
      </c>
      <c r="V17" s="81"/>
      <c r="W17" s="82"/>
      <c r="X17" s="80" t="str">
        <f>IF(Q17=0,"-",W17/Q17)</f>
        <v>-</v>
      </c>
      <c r="Y17" s="181"/>
      <c r="Z17" s="182" t="str">
        <f>IFERROR(Y17/Q17,"-")</f>
        <v>-</v>
      </c>
      <c r="AA17" s="182" t="str">
        <f>IFERROR(Y17/W17,"-")</f>
        <v>-</v>
      </c>
      <c r="AB17" s="176"/>
      <c r="AC17" s="83"/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/>
      <c r="CQ17" s="138"/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0</v>
      </c>
      <c r="B20" s="39"/>
      <c r="C20" s="39"/>
      <c r="D20" s="39"/>
      <c r="E20" s="39"/>
      <c r="F20" s="39"/>
      <c r="G20" s="39"/>
      <c r="H20" s="40" t="s">
        <v>226</v>
      </c>
      <c r="I20" s="40"/>
      <c r="J20" s="40"/>
      <c r="K20" s="179">
        <f>SUM(K6:K19)</f>
        <v>820000</v>
      </c>
      <c r="L20" s="41">
        <f>SUM(L6:L19)</f>
        <v>0</v>
      </c>
      <c r="M20" s="41">
        <f>SUM(M6:M19)</f>
        <v>0</v>
      </c>
      <c r="N20" s="41">
        <f>SUM(N6:N19)</f>
        <v>0</v>
      </c>
      <c r="O20" s="41">
        <f>SUM(O6:O19)</f>
        <v>0</v>
      </c>
      <c r="P20" s="41">
        <f>SUM(P6:P19)</f>
        <v>0</v>
      </c>
      <c r="Q20" s="41">
        <f>SUM(Q6:Q19)</f>
        <v>0</v>
      </c>
      <c r="R20" s="42" t="str">
        <f>IFERROR(Q20/N20,"-")</f>
        <v>-</v>
      </c>
      <c r="S20" s="76">
        <f>SUM(S6:S19)</f>
        <v>0</v>
      </c>
      <c r="T20" s="76">
        <f>SUM(T6:T19)</f>
        <v>0</v>
      </c>
      <c r="U20" s="42" t="str">
        <f>IFERROR(S20/Q20,"-")</f>
        <v>-</v>
      </c>
      <c r="V20" s="43" t="str">
        <f>IFERROR(K20/Q20,"-")</f>
        <v>-</v>
      </c>
      <c r="W20" s="44">
        <f>SUM(W6:W19)</f>
        <v>0</v>
      </c>
      <c r="X20" s="42" t="str">
        <f>IFERROR(W20/Q20,"-")</f>
        <v>-</v>
      </c>
      <c r="Y20" s="179">
        <f>SUM(Y6:Y19)</f>
        <v>0</v>
      </c>
      <c r="Z20" s="179" t="str">
        <f>IFERROR(Y20/Q20,"-")</f>
        <v>-</v>
      </c>
      <c r="AA20" s="179" t="str">
        <f>IFERROR(Y20/W20,"-")</f>
        <v>-</v>
      </c>
      <c r="AB20" s="179">
        <f>Y20-K20</f>
        <v>-820000</v>
      </c>
      <c r="AC20" s="45">
        <f>Y20/K20</f>
        <v>0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228</v>
      </c>
      <c r="C6" s="184" t="s">
        <v>212</v>
      </c>
      <c r="D6" s="184" t="s">
        <v>229</v>
      </c>
      <c r="E6" s="184" t="s">
        <v>230</v>
      </c>
      <c r="F6" s="184" t="s">
        <v>231</v>
      </c>
      <c r="G6" s="184" t="s">
        <v>232</v>
      </c>
      <c r="H6" s="87" t="s">
        <v>233</v>
      </c>
      <c r="I6" s="87" t="s">
        <v>234</v>
      </c>
      <c r="J6" s="87" t="s">
        <v>108</v>
      </c>
      <c r="K6" s="176">
        <v>75000</v>
      </c>
      <c r="L6" s="79"/>
      <c r="M6" s="79"/>
      <c r="N6" s="79"/>
      <c r="O6" s="88"/>
      <c r="P6" s="89"/>
      <c r="Q6" s="90">
        <f>O6+P6</f>
        <v>0</v>
      </c>
      <c r="R6" s="80" t="str">
        <f>IFERROR(Q6/N6,"-")</f>
        <v>-</v>
      </c>
      <c r="S6" s="79"/>
      <c r="T6" s="79"/>
      <c r="U6" s="80" t="str">
        <f>IFERROR(T6/(Q6),"-")</f>
        <v>-</v>
      </c>
      <c r="V6" s="81" t="str">
        <f>IFERROR(K6/SUM(Q6:Q7),"-")</f>
        <v>-</v>
      </c>
      <c r="W6" s="82"/>
      <c r="X6" s="80" t="str">
        <f>IF(Q6=0,"-",W6/Q6)</f>
        <v>-</v>
      </c>
      <c r="Y6" s="181"/>
      <c r="Z6" s="182" t="str">
        <f>IFERROR(Y6/Q6,"-")</f>
        <v>-</v>
      </c>
      <c r="AA6" s="182" t="str">
        <f>IFERROR(Y6/W6,"-")</f>
        <v>-</v>
      </c>
      <c r="AB6" s="176">
        <f>SUM(Y6:Y7)-SUM(K6:K7)</f>
        <v>-75000</v>
      </c>
      <c r="AC6" s="83">
        <f>SUM(Y6:Y7)/SUM(K6:K7)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/>
      <c r="CQ6" s="138"/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235</v>
      </c>
      <c r="C7" s="184" t="s">
        <v>212</v>
      </c>
      <c r="D7" s="184"/>
      <c r="E7" s="184"/>
      <c r="F7" s="184"/>
      <c r="G7" s="184" t="s">
        <v>73</v>
      </c>
      <c r="H7" s="87"/>
      <c r="I7" s="87"/>
      <c r="J7" s="87" t="s">
        <v>75</v>
      </c>
      <c r="K7" s="176"/>
      <c r="L7" s="79"/>
      <c r="M7" s="79"/>
      <c r="N7" s="79"/>
      <c r="O7" s="88"/>
      <c r="P7" s="89"/>
      <c r="Q7" s="90">
        <f>O7+P7</f>
        <v>0</v>
      </c>
      <c r="R7" s="80" t="str">
        <f>IFERROR(Q7/N7,"-")</f>
        <v>-</v>
      </c>
      <c r="S7" s="79"/>
      <c r="T7" s="79"/>
      <c r="U7" s="80" t="str">
        <f>IFERROR(T7/(Q7),"-")</f>
        <v>-</v>
      </c>
      <c r="V7" s="81"/>
      <c r="W7" s="82"/>
      <c r="X7" s="80" t="str">
        <f>IF(Q7=0,"-",W7/Q7)</f>
        <v>-</v>
      </c>
      <c r="Y7" s="181"/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/>
      <c r="CQ7" s="138"/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236</v>
      </c>
      <c r="C8" s="184" t="s">
        <v>212</v>
      </c>
      <c r="D8" s="184" t="s">
        <v>237</v>
      </c>
      <c r="E8" s="184" t="s">
        <v>230</v>
      </c>
      <c r="F8" s="184" t="s">
        <v>238</v>
      </c>
      <c r="G8" s="184" t="s">
        <v>232</v>
      </c>
      <c r="H8" s="87" t="s">
        <v>239</v>
      </c>
      <c r="I8" s="87" t="s">
        <v>240</v>
      </c>
      <c r="J8" s="87" t="s">
        <v>115</v>
      </c>
      <c r="K8" s="176">
        <v>80000</v>
      </c>
      <c r="L8" s="79"/>
      <c r="M8" s="79"/>
      <c r="N8" s="79"/>
      <c r="O8" s="88"/>
      <c r="P8" s="89"/>
      <c r="Q8" s="90">
        <f>O8+P8</f>
        <v>0</v>
      </c>
      <c r="R8" s="80" t="str">
        <f>IFERROR(Q8/N8,"-")</f>
        <v>-</v>
      </c>
      <c r="S8" s="79"/>
      <c r="T8" s="79"/>
      <c r="U8" s="80" t="str">
        <f>IFERROR(T8/(Q8),"-")</f>
        <v>-</v>
      </c>
      <c r="V8" s="81" t="str">
        <f>IFERROR(K8/SUM(Q8:Q9),"-")</f>
        <v>-</v>
      </c>
      <c r="W8" s="82"/>
      <c r="X8" s="80" t="str">
        <f>IF(Q8=0,"-",W8/Q8)</f>
        <v>-</v>
      </c>
      <c r="Y8" s="181"/>
      <c r="Z8" s="182" t="str">
        <f>IFERROR(Y8/Q8,"-")</f>
        <v>-</v>
      </c>
      <c r="AA8" s="182" t="str">
        <f>IFERROR(Y8/W8,"-")</f>
        <v>-</v>
      </c>
      <c r="AB8" s="176">
        <f>SUM(Y8:Y9)-SUM(K8:K9)</f>
        <v>-80000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/>
      <c r="CQ8" s="138"/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241</v>
      </c>
      <c r="C9" s="184" t="s">
        <v>212</v>
      </c>
      <c r="D9" s="184"/>
      <c r="E9" s="184"/>
      <c r="F9" s="184"/>
      <c r="G9" s="184" t="s">
        <v>73</v>
      </c>
      <c r="H9" s="87"/>
      <c r="I9" s="87"/>
      <c r="J9" s="87" t="s">
        <v>75</v>
      </c>
      <c r="K9" s="176"/>
      <c r="L9" s="79"/>
      <c r="M9" s="79"/>
      <c r="N9" s="79"/>
      <c r="O9" s="88"/>
      <c r="P9" s="89"/>
      <c r="Q9" s="90">
        <f>O9+P9</f>
        <v>0</v>
      </c>
      <c r="R9" s="80" t="str">
        <f>IFERROR(Q9/N9,"-")</f>
        <v>-</v>
      </c>
      <c r="S9" s="79"/>
      <c r="T9" s="79"/>
      <c r="U9" s="80" t="str">
        <f>IFERROR(T9/(Q9),"-")</f>
        <v>-</v>
      </c>
      <c r="V9" s="81"/>
      <c r="W9" s="82"/>
      <c r="X9" s="80" t="str">
        <f>IF(Q9=0,"-",W9/Q9)</f>
        <v>-</v>
      </c>
      <c r="Y9" s="181"/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/>
      <c r="CQ9" s="138"/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0</v>
      </c>
      <c r="B12" s="39"/>
      <c r="C12" s="39"/>
      <c r="D12" s="39"/>
      <c r="E12" s="39"/>
      <c r="F12" s="39"/>
      <c r="G12" s="39"/>
      <c r="H12" s="40" t="s">
        <v>242</v>
      </c>
      <c r="I12" s="40"/>
      <c r="J12" s="40"/>
      <c r="K12" s="179">
        <f>SUM(K6:K11)</f>
        <v>155000</v>
      </c>
      <c r="L12" s="41">
        <f>SUM(L6:L11)</f>
        <v>0</v>
      </c>
      <c r="M12" s="41">
        <f>SUM(M6:M11)</f>
        <v>0</v>
      </c>
      <c r="N12" s="41">
        <f>SUM(N6:N11)</f>
        <v>0</v>
      </c>
      <c r="O12" s="41">
        <f>SUM(O6:O11)</f>
        <v>0</v>
      </c>
      <c r="P12" s="41">
        <f>SUM(P6:P11)</f>
        <v>0</v>
      </c>
      <c r="Q12" s="41">
        <f>SUM(Q6:Q11)</f>
        <v>0</v>
      </c>
      <c r="R12" s="42" t="str">
        <f>IFERROR(Q12/N12,"-")</f>
        <v>-</v>
      </c>
      <c r="S12" s="76">
        <f>SUM(S6:S11)</f>
        <v>0</v>
      </c>
      <c r="T12" s="76">
        <f>SUM(T6:T11)</f>
        <v>0</v>
      </c>
      <c r="U12" s="42" t="str">
        <f>IFERROR(S12/Q12,"-")</f>
        <v>-</v>
      </c>
      <c r="V12" s="43" t="str">
        <f>IFERROR(K12/Q12,"-")</f>
        <v>-</v>
      </c>
      <c r="W12" s="44">
        <f>SUM(W6:W11)</f>
        <v>0</v>
      </c>
      <c r="X12" s="42" t="str">
        <f>IFERROR(W12/Q12,"-")</f>
        <v>-</v>
      </c>
      <c r="Y12" s="179">
        <f>SUM(Y6:Y11)</f>
        <v>0</v>
      </c>
      <c r="Z12" s="179" t="str">
        <f>IFERROR(Y12/Q12,"-")</f>
        <v>-</v>
      </c>
      <c r="AA12" s="179" t="str">
        <f>IFERROR(Y12/W12,"-")</f>
        <v>-</v>
      </c>
      <c r="AB12" s="179">
        <f>Y12-K12</f>
        <v>-155000</v>
      </c>
      <c r="AC12" s="45">
        <f>Y12/K12</f>
        <v>0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